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00" tabRatio="772" activeTab="0"/>
  </bookViews>
  <sheets>
    <sheet name="Demonstrativo Orçam. e Contabil" sheetId="1" r:id="rId1"/>
  </sheets>
  <definedNames>
    <definedName name="_xlnm.Print_Area" localSheetId="0">'Demonstrativo Orçam. e Contabil'!$A$2:$E$455</definedName>
    <definedName name="Mecanismos">'Demonstrativo Orçam. e Contabil'!$IV$11:$IV$13</definedName>
    <definedName name="_xlnm.Print_Titles" localSheetId="0">'Demonstrativo Orçam. e Contabil'!$51:$51</definedName>
  </definedNames>
  <calcPr fullCalcOnLoad="1"/>
</workbook>
</file>

<file path=xl/sharedStrings.xml><?xml version="1.0" encoding="utf-8"?>
<sst xmlns="http://schemas.openxmlformats.org/spreadsheetml/2006/main" count="443" uniqueCount="440">
  <si>
    <t>1.2.1</t>
  </si>
  <si>
    <t>2.2.1</t>
  </si>
  <si>
    <t>2.3.1</t>
  </si>
  <si>
    <t>2.4.1</t>
  </si>
  <si>
    <t>2.5.1</t>
  </si>
  <si>
    <t>2.6.1</t>
  </si>
  <si>
    <t>3.1.1</t>
  </si>
  <si>
    <t>3.2.1</t>
  </si>
  <si>
    <t>3.3.1</t>
  </si>
  <si>
    <t>3.5.1</t>
  </si>
  <si>
    <t>3.6.1</t>
  </si>
  <si>
    <t>3.7.1</t>
  </si>
  <si>
    <t>3.8.1</t>
  </si>
  <si>
    <t>3.9.1</t>
  </si>
  <si>
    <t>3.10.1</t>
  </si>
  <si>
    <t>3.11.1</t>
  </si>
  <si>
    <t>3.12.1</t>
  </si>
  <si>
    <t>3.13.1</t>
  </si>
  <si>
    <t>3.14.1</t>
  </si>
  <si>
    <t>3.15.1</t>
  </si>
  <si>
    <t>3.16.1</t>
  </si>
  <si>
    <t>4.1.1</t>
  </si>
  <si>
    <t>4.2.1</t>
  </si>
  <si>
    <t>4.3.1</t>
  </si>
  <si>
    <t>4.5.1</t>
  </si>
  <si>
    <t>4.6.1</t>
  </si>
  <si>
    <t>4.7.1</t>
  </si>
  <si>
    <t>4.8.1</t>
  </si>
  <si>
    <t>4.9.1</t>
  </si>
  <si>
    <t>4.10.1</t>
  </si>
  <si>
    <t>4.11.1</t>
  </si>
  <si>
    <t>5.1.1</t>
  </si>
  <si>
    <t>5.2.1</t>
  </si>
  <si>
    <t>5.3.1</t>
  </si>
  <si>
    <t>5.4.1</t>
  </si>
  <si>
    <t>5.5.1</t>
  </si>
  <si>
    <t>5.6.1</t>
  </si>
  <si>
    <t>5.7.1</t>
  </si>
  <si>
    <t>5.8.1</t>
  </si>
  <si>
    <t>5.9.1</t>
  </si>
  <si>
    <t>5.10.1</t>
  </si>
  <si>
    <t>5.11.1</t>
  </si>
  <si>
    <t>6.1.1</t>
  </si>
  <si>
    <t>TOTAL DE PRODUÇÃO</t>
  </si>
  <si>
    <t>7.2.1</t>
  </si>
  <si>
    <t>7.3.1</t>
  </si>
  <si>
    <t>7.4.1</t>
  </si>
  <si>
    <t>7.5.1</t>
  </si>
  <si>
    <t>7.6.1</t>
  </si>
  <si>
    <t>7.7.1</t>
  </si>
  <si>
    <t>7.8.1</t>
  </si>
  <si>
    <t>7.9.1</t>
  </si>
  <si>
    <t>7.10.1</t>
  </si>
  <si>
    <t>7.11.1</t>
  </si>
  <si>
    <t>7.12.1</t>
  </si>
  <si>
    <t>7.13.1</t>
  </si>
  <si>
    <t>2.1 Equipe</t>
  </si>
  <si>
    <t>2 Pré-Produção</t>
  </si>
  <si>
    <t>1 Desenvolvimento de Projeto</t>
  </si>
  <si>
    <t>1.1 Roteiro</t>
  </si>
  <si>
    <t>1.2 Pesquisa</t>
  </si>
  <si>
    <t>2.2 Alimentação</t>
  </si>
  <si>
    <t>2.3 Hospedagem</t>
  </si>
  <si>
    <t>2.4 Passagens Aéreas</t>
  </si>
  <si>
    <t>2.5 Transporte</t>
  </si>
  <si>
    <t>2.6 Despesas de Produção</t>
  </si>
  <si>
    <t>3.1 Equipe</t>
  </si>
  <si>
    <t>3.2 Elenco Principal</t>
  </si>
  <si>
    <t>3.3 Elenco Coadjuvante</t>
  </si>
  <si>
    <t>3.4 Elenco Secundário</t>
  </si>
  <si>
    <t>3.5 Figuração</t>
  </si>
  <si>
    <t>3.6 Cenografia</t>
  </si>
  <si>
    <t>3.7 Figurino</t>
  </si>
  <si>
    <t>3.8 Maquiagem</t>
  </si>
  <si>
    <t>3.9 Equipamento</t>
  </si>
  <si>
    <t>3.10 Material Sensível</t>
  </si>
  <si>
    <t>3.11 Laboratório</t>
  </si>
  <si>
    <t>3.12 Alimentação</t>
  </si>
  <si>
    <t>3.13 Transporte</t>
  </si>
  <si>
    <t>3.14 Passagens Aéreas (trecho)</t>
  </si>
  <si>
    <t>3.15 Hospedagem (locais)</t>
  </si>
  <si>
    <t>3.16 Despesas de Produção</t>
  </si>
  <si>
    <t>3.4.1</t>
  </si>
  <si>
    <t>4.1 Equipe</t>
  </si>
  <si>
    <t>4.2 Material sensível</t>
  </si>
  <si>
    <t>4.3 Laboratório de imagem</t>
  </si>
  <si>
    <t>4.4 Estúdio de som / efeitos</t>
  </si>
  <si>
    <t>4.5 Edição de imagens / som</t>
  </si>
  <si>
    <t>4.6 Letreiros/créditos</t>
  </si>
  <si>
    <t>4.7 Efeitos de imagem / som</t>
  </si>
  <si>
    <t>4.8 Música original</t>
  </si>
  <si>
    <t>4.9 Direitos autorais música</t>
  </si>
  <si>
    <t>4.10 Alimentação</t>
  </si>
  <si>
    <t>4.11 Transporte</t>
  </si>
  <si>
    <t>4.12 Passagens Aéreas (trecho)</t>
  </si>
  <si>
    <t>4.13 Hospedagem (locais)</t>
  </si>
  <si>
    <t>4.12.1</t>
  </si>
  <si>
    <t>4.13.1</t>
  </si>
  <si>
    <t>4.4.1</t>
  </si>
  <si>
    <t>3 Produção e Filmagem</t>
  </si>
  <si>
    <t>4 Pós-Produção</t>
  </si>
  <si>
    <t>5 Despesas Administrativas</t>
  </si>
  <si>
    <t>5.1 Advogado</t>
  </si>
  <si>
    <t>5.2 Aluguel de base produção</t>
  </si>
  <si>
    <t>5.3 Contador</t>
  </si>
  <si>
    <t>5.4 Controller</t>
  </si>
  <si>
    <t>5.5 Cópias e Encadernações</t>
  </si>
  <si>
    <t>5.6 Correio</t>
  </si>
  <si>
    <t>5.7 Depto Pessoal/Auxiliar Escr</t>
  </si>
  <si>
    <t>5.8 Material de Escritório</t>
  </si>
  <si>
    <t>5.9 Mensageiro / Courrier</t>
  </si>
  <si>
    <t>5.10 Secretaria</t>
  </si>
  <si>
    <t>5.11 Telefone</t>
  </si>
  <si>
    <t>6 Tributos e Taxas</t>
  </si>
  <si>
    <t>6.1 Encargos Sociais</t>
  </si>
  <si>
    <t>7 Comercialização</t>
  </si>
  <si>
    <t>7.1 Equipe de Lançamento</t>
  </si>
  <si>
    <t>7.2 Assessoria de imprensa</t>
  </si>
  <si>
    <t>7.3 Material de divulgação</t>
  </si>
  <si>
    <t>7.4 Mídia (rádio, tv, impressa)</t>
  </si>
  <si>
    <t>7.5 Produção - trailler, avant-trailler</t>
  </si>
  <si>
    <t>7.6 Cópias</t>
  </si>
  <si>
    <t>7.7 Tradução e legendagem</t>
  </si>
  <si>
    <t>7.8 Transporte</t>
  </si>
  <si>
    <t>7.9 Passagens aéreas</t>
  </si>
  <si>
    <t>7.10 Hospedagem</t>
  </si>
  <si>
    <t>7.11 Alimentação</t>
  </si>
  <si>
    <t>7.12 Eventos (pré-estréia, cabines)</t>
  </si>
  <si>
    <t>7.13 Produção para outras mídias</t>
  </si>
  <si>
    <t>7.1.1</t>
  </si>
  <si>
    <t>8. Gerenciamento</t>
  </si>
  <si>
    <t>2.1.1</t>
  </si>
  <si>
    <t>AGÊNCIA NACIONAL DO CINEMA
SUPERINTENDÊNCIA DE FOMENTO / COORDENAÇÃO DE PRESTAÇÃO DE CONTAS</t>
  </si>
  <si>
    <t>1.1.1</t>
  </si>
  <si>
    <t>1.1.2</t>
  </si>
  <si>
    <t>1.1.3</t>
  </si>
  <si>
    <t>1.1.4</t>
  </si>
  <si>
    <t>1.1.5</t>
  </si>
  <si>
    <t>1.2.2</t>
  </si>
  <si>
    <t>1.2.3</t>
  </si>
  <si>
    <t>1.2.4</t>
  </si>
  <si>
    <t>1.2.5</t>
  </si>
  <si>
    <t>2.1.2</t>
  </si>
  <si>
    <t>2.1.3</t>
  </si>
  <si>
    <t>2.1.4</t>
  </si>
  <si>
    <t>2.1.5</t>
  </si>
  <si>
    <t>2.2.2</t>
  </si>
  <si>
    <t>2.2.3</t>
  </si>
  <si>
    <t>2.2.4</t>
  </si>
  <si>
    <t>2.2.5</t>
  </si>
  <si>
    <t>2.3.2</t>
  </si>
  <si>
    <t>2.3.3</t>
  </si>
  <si>
    <t>2.3.4</t>
  </si>
  <si>
    <t>2.3.5</t>
  </si>
  <si>
    <t>2.4.2</t>
  </si>
  <si>
    <t>2.4.3</t>
  </si>
  <si>
    <t>2.4.4</t>
  </si>
  <si>
    <t>2.4.5</t>
  </si>
  <si>
    <t>2.5.2</t>
  </si>
  <si>
    <t>2.5.3</t>
  </si>
  <si>
    <t>2.5.4</t>
  </si>
  <si>
    <t>2.5.5</t>
  </si>
  <si>
    <t>2.6.5</t>
  </si>
  <si>
    <t>2.6.2</t>
  </si>
  <si>
    <t>2.6.3</t>
  </si>
  <si>
    <t>2.6.4</t>
  </si>
  <si>
    <t>3.1.2</t>
  </si>
  <si>
    <t>3.1.3</t>
  </si>
  <si>
    <t>3.1.4</t>
  </si>
  <si>
    <t>3.1.5</t>
  </si>
  <si>
    <t>3.2.2</t>
  </si>
  <si>
    <t>3.2.3</t>
  </si>
  <si>
    <t>3.2.4</t>
  </si>
  <si>
    <t>3.2.5</t>
  </si>
  <si>
    <t>3.3.2</t>
  </si>
  <si>
    <t>3.3.3</t>
  </si>
  <si>
    <t>3.3.4</t>
  </si>
  <si>
    <t>3.3.5</t>
  </si>
  <si>
    <t>3.4.2</t>
  </si>
  <si>
    <t>3.4.3</t>
  </si>
  <si>
    <t>3.4.4</t>
  </si>
  <si>
    <t>3.4.5</t>
  </si>
  <si>
    <t>3.5.2</t>
  </si>
  <si>
    <t>3.5.3</t>
  </si>
  <si>
    <t>3.5.4</t>
  </si>
  <si>
    <t>3.5.5</t>
  </si>
  <si>
    <t>3.6.2</t>
  </si>
  <si>
    <t>3.6.3</t>
  </si>
  <si>
    <t>3.6.4</t>
  </si>
  <si>
    <t>3.6.5</t>
  </si>
  <si>
    <t>3.7.2</t>
  </si>
  <si>
    <t>3.7.3</t>
  </si>
  <si>
    <t>3.7.4</t>
  </si>
  <si>
    <t>3.7.5</t>
  </si>
  <si>
    <t>3.8.2</t>
  </si>
  <si>
    <t>3.8.3</t>
  </si>
  <si>
    <t>3.8.4</t>
  </si>
  <si>
    <t>3.8.5</t>
  </si>
  <si>
    <t>3.9.2</t>
  </si>
  <si>
    <t>3.9.3</t>
  </si>
  <si>
    <t>3.9.4</t>
  </si>
  <si>
    <t>3.9.5</t>
  </si>
  <si>
    <t>3.10.2</t>
  </si>
  <si>
    <t>3.10.3</t>
  </si>
  <si>
    <t>3.10.4</t>
  </si>
  <si>
    <t>3.10.5</t>
  </si>
  <si>
    <t>3.11.2</t>
  </si>
  <si>
    <t>3.11.3</t>
  </si>
  <si>
    <t>3.11.4</t>
  </si>
  <si>
    <t>3.11.5</t>
  </si>
  <si>
    <t>3.12.2</t>
  </si>
  <si>
    <t>3.12.3</t>
  </si>
  <si>
    <t>3.12.4</t>
  </si>
  <si>
    <t>3.12.5</t>
  </si>
  <si>
    <t>3.13.2</t>
  </si>
  <si>
    <t>3.13.3</t>
  </si>
  <si>
    <t>3.13.4</t>
  </si>
  <si>
    <t>3.13.5</t>
  </si>
  <si>
    <t>3.14.2</t>
  </si>
  <si>
    <t>3.14.3</t>
  </si>
  <si>
    <t>3.14.4</t>
  </si>
  <si>
    <t>3.14.5</t>
  </si>
  <si>
    <t>3.15.2</t>
  </si>
  <si>
    <t>3.15.3</t>
  </si>
  <si>
    <t>3.15.4</t>
  </si>
  <si>
    <t>3.15.5</t>
  </si>
  <si>
    <t>3.16.2</t>
  </si>
  <si>
    <t>3.16.3</t>
  </si>
  <si>
    <t>3.16.4</t>
  </si>
  <si>
    <t>3.16.5</t>
  </si>
  <si>
    <t>I. IDENTIFICAÇÃO DO PROJETO</t>
  </si>
  <si>
    <t>4.1.2</t>
  </si>
  <si>
    <t>4.1.3</t>
  </si>
  <si>
    <t>4.1.4</t>
  </si>
  <si>
    <t>4.1.5</t>
  </si>
  <si>
    <t>4.2.2</t>
  </si>
  <si>
    <t>4.2.3</t>
  </si>
  <si>
    <t>4.2.4</t>
  </si>
  <si>
    <t>4.2.5</t>
  </si>
  <si>
    <t>4.3.2</t>
  </si>
  <si>
    <t>4.3.3</t>
  </si>
  <si>
    <t>4.3.4</t>
  </si>
  <si>
    <t>4.3.5</t>
  </si>
  <si>
    <t>4.4.2</t>
  </si>
  <si>
    <t>4.4.3</t>
  </si>
  <si>
    <t>4.4.4</t>
  </si>
  <si>
    <t>4.4.5</t>
  </si>
  <si>
    <t>4.5.2</t>
  </si>
  <si>
    <t>4.5.3</t>
  </si>
  <si>
    <t>4.5.4</t>
  </si>
  <si>
    <t>4.5.5</t>
  </si>
  <si>
    <t>4.6.2</t>
  </si>
  <si>
    <t>4.6.3</t>
  </si>
  <si>
    <t>4.6.4</t>
  </si>
  <si>
    <t>4.6.5</t>
  </si>
  <si>
    <t>4.7.2</t>
  </si>
  <si>
    <t>4.7.3</t>
  </si>
  <si>
    <t>4.7.4</t>
  </si>
  <si>
    <t>4.7.5</t>
  </si>
  <si>
    <t>4.8.2</t>
  </si>
  <si>
    <t>4.8.3</t>
  </si>
  <si>
    <t>4.8.4</t>
  </si>
  <si>
    <t>4.8.5</t>
  </si>
  <si>
    <t>4.9.2</t>
  </si>
  <si>
    <t>4.9.3</t>
  </si>
  <si>
    <t>4.9.4</t>
  </si>
  <si>
    <t>4.9.5</t>
  </si>
  <si>
    <t>4.10.2</t>
  </si>
  <si>
    <t>4.10.3</t>
  </si>
  <si>
    <t>4.10.4</t>
  </si>
  <si>
    <t>4.10.5</t>
  </si>
  <si>
    <t>4.11.2</t>
  </si>
  <si>
    <t>4.11.3</t>
  </si>
  <si>
    <t>4.11.4</t>
  </si>
  <si>
    <t>4.11.5</t>
  </si>
  <si>
    <t>4.12.2</t>
  </si>
  <si>
    <t>4.12.3</t>
  </si>
  <si>
    <t>4.12.4</t>
  </si>
  <si>
    <t>4.12.5</t>
  </si>
  <si>
    <t>4.13.2</t>
  </si>
  <si>
    <t>4.13.3</t>
  </si>
  <si>
    <t>4.13.4</t>
  </si>
  <si>
    <t>4.13.5</t>
  </si>
  <si>
    <t>5.1.2</t>
  </si>
  <si>
    <t>5.1.3</t>
  </si>
  <si>
    <t>5.1.4</t>
  </si>
  <si>
    <t>5.1.5</t>
  </si>
  <si>
    <t>5.2.2</t>
  </si>
  <si>
    <t>5.2.3</t>
  </si>
  <si>
    <t>5.2.4</t>
  </si>
  <si>
    <t>5.2.5</t>
  </si>
  <si>
    <t>5.3.2</t>
  </si>
  <si>
    <t>5.3.3</t>
  </si>
  <si>
    <t>5.3.4</t>
  </si>
  <si>
    <t>5.3.5</t>
  </si>
  <si>
    <t>5.4.2</t>
  </si>
  <si>
    <t>5.4.3</t>
  </si>
  <si>
    <t>5.4.4</t>
  </si>
  <si>
    <t>5.4.5</t>
  </si>
  <si>
    <t>5.5.2</t>
  </si>
  <si>
    <t>5.5.3</t>
  </si>
  <si>
    <t>5.5.4</t>
  </si>
  <si>
    <t>5.5.5</t>
  </si>
  <si>
    <t>5.6.2</t>
  </si>
  <si>
    <t>5.6.3</t>
  </si>
  <si>
    <t>5.6.4</t>
  </si>
  <si>
    <t>5.6.5</t>
  </si>
  <si>
    <t>5.7.2</t>
  </si>
  <si>
    <t>5.7.3</t>
  </si>
  <si>
    <t>5.7.4</t>
  </si>
  <si>
    <t>5.7.5</t>
  </si>
  <si>
    <t>5.8.2</t>
  </si>
  <si>
    <t>5.8.3</t>
  </si>
  <si>
    <t>5.8.4</t>
  </si>
  <si>
    <t>5.8.5</t>
  </si>
  <si>
    <t>5.9.2</t>
  </si>
  <si>
    <t>5.9.3</t>
  </si>
  <si>
    <t>5.9.4</t>
  </si>
  <si>
    <t>5.9.5</t>
  </si>
  <si>
    <t>5.10.2</t>
  </si>
  <si>
    <t>5.10.3</t>
  </si>
  <si>
    <t>5.10.4</t>
  </si>
  <si>
    <t>5.10.5</t>
  </si>
  <si>
    <t>5.11.2</t>
  </si>
  <si>
    <t>5.11.3</t>
  </si>
  <si>
    <t>5.11.4</t>
  </si>
  <si>
    <t>5.11.5</t>
  </si>
  <si>
    <t>6.1.2</t>
  </si>
  <si>
    <t>6.1.3</t>
  </si>
  <si>
    <t>6.1.4</t>
  </si>
  <si>
    <t>6.1.5</t>
  </si>
  <si>
    <t>7.1.2</t>
  </si>
  <si>
    <t>7.1.3</t>
  </si>
  <si>
    <t>7.1.4</t>
  </si>
  <si>
    <t>7.1.5</t>
  </si>
  <si>
    <t>7.2.2</t>
  </si>
  <si>
    <t>7.2.3</t>
  </si>
  <si>
    <t>7.2.4</t>
  </si>
  <si>
    <t>7.2.5</t>
  </si>
  <si>
    <t>7.3.2</t>
  </si>
  <si>
    <t>7.3.3</t>
  </si>
  <si>
    <t>7.3.4</t>
  </si>
  <si>
    <t>7.3.5</t>
  </si>
  <si>
    <t>7.4.2</t>
  </si>
  <si>
    <t>7.4.3</t>
  </si>
  <si>
    <t>7.4.4</t>
  </si>
  <si>
    <t>7.4.5</t>
  </si>
  <si>
    <t>7.5.2</t>
  </si>
  <si>
    <t>7.5.3</t>
  </si>
  <si>
    <t>7.5.4</t>
  </si>
  <si>
    <t>7.5.5</t>
  </si>
  <si>
    <t>7.6.2</t>
  </si>
  <si>
    <t>7.6.3</t>
  </si>
  <si>
    <t>7.6.4</t>
  </si>
  <si>
    <t>7.6.5</t>
  </si>
  <si>
    <t>7.7.2</t>
  </si>
  <si>
    <t>7.7.3</t>
  </si>
  <si>
    <t>7.7.4</t>
  </si>
  <si>
    <t>7.7.5</t>
  </si>
  <si>
    <t>7.8.2</t>
  </si>
  <si>
    <t>7.8.3</t>
  </si>
  <si>
    <t>7.8.4</t>
  </si>
  <si>
    <t>7.8.5</t>
  </si>
  <si>
    <t>7.9.2</t>
  </si>
  <si>
    <t>7.9.3</t>
  </si>
  <si>
    <t>7.9.4</t>
  </si>
  <si>
    <t>7.9.5</t>
  </si>
  <si>
    <t>7.10.2</t>
  </si>
  <si>
    <t>7.10.3</t>
  </si>
  <si>
    <t>7.10.4</t>
  </si>
  <si>
    <t>7.10.5</t>
  </si>
  <si>
    <t>7.11.2</t>
  </si>
  <si>
    <t>7.11.3</t>
  </si>
  <si>
    <t>7.11.4</t>
  </si>
  <si>
    <t>7.11.5</t>
  </si>
  <si>
    <t>7.12.2</t>
  </si>
  <si>
    <t>7.12.3</t>
  </si>
  <si>
    <t>7.12.4</t>
  </si>
  <si>
    <t>7.12.5</t>
  </si>
  <si>
    <t>7.13.2</t>
  </si>
  <si>
    <t>7.13.3</t>
  </si>
  <si>
    <t>7.13.4</t>
  </si>
  <si>
    <t>7.13.5</t>
  </si>
  <si>
    <t xml:space="preserve">9. Agenciamento, Coordenação e Colocação </t>
  </si>
  <si>
    <t xml:space="preserve">9.1 </t>
  </si>
  <si>
    <t>Agenciamento</t>
  </si>
  <si>
    <t xml:space="preserve">9.2 </t>
  </si>
  <si>
    <t>Coordenação e Colocação</t>
  </si>
  <si>
    <t>I.a. TÍTULO...........................................................................:</t>
  </si>
  <si>
    <t>I.b. SALIC.............................................................................:</t>
  </si>
  <si>
    <t>I.c. PROPONENTE.................................................................:</t>
  </si>
  <si>
    <t>Artigo 1º – Lei 8.685/93</t>
  </si>
  <si>
    <t>Artigo 1º-A – Lei 8.685/93</t>
  </si>
  <si>
    <t>Artigo 3º  - Lei 8.685/93</t>
  </si>
  <si>
    <t>Artigo 3º-A – Lei 8.685/93</t>
  </si>
  <si>
    <t>Artigo 18 ou 25 – Lei 8.313/91</t>
  </si>
  <si>
    <t>Lei 10.179/01</t>
  </si>
  <si>
    <t>Inciso X. Art. 39 - MP 2228-1/01</t>
  </si>
  <si>
    <t>Art. 41 - MP 2228-1/01</t>
  </si>
  <si>
    <t>Rendimentos de Aplicações Financeiras</t>
  </si>
  <si>
    <t>Contrapartida Aprovada</t>
  </si>
  <si>
    <t>III. RESUMO DE CAPTAÇÕES</t>
  </si>
  <si>
    <t>III.b. 
ÚLTIMO
ORÇAMENTO APROVADO</t>
  </si>
  <si>
    <t>III.c.
VALOR 
CAPTADO</t>
  </si>
  <si>
    <r>
      <t xml:space="preserve">V. OBSERVAÇÕES </t>
    </r>
    <r>
      <rPr>
        <sz val="7"/>
        <color indexed="63"/>
        <rFont val="Arial"/>
        <family val="2"/>
      </rPr>
      <t>(apresentar justificativas para cada um dos sub-itens orçamentários que apresentarem significativas diferenças e qualquer outra informação relevante para a análise deste demonstrativo e da prestação de contas do projeto)</t>
    </r>
  </si>
  <si>
    <t>VI. LOCA / DATA:</t>
  </si>
  <si>
    <t>VII.  NOME LEGÍVEL DO RESPONSÁVEL:</t>
  </si>
  <si>
    <t>VIIII. ASSINATURA DO RESPONSÁVEL:</t>
  </si>
  <si>
    <t>IV. ORÇAMENTO</t>
  </si>
  <si>
    <t>II. RESUMO FINANCEIRO</t>
  </si>
  <si>
    <t>II.a. Total de Recursos Disponibilizados (captações + rendimentos + contrapartida) a comprovar</t>
  </si>
  <si>
    <t>II.b. Total de Recursos Executados</t>
  </si>
  <si>
    <t>III.d.
DIFERENÇA</t>
  </si>
  <si>
    <t>IV.c.
ÚLTIMO
ORÇAM. APROVADO</t>
  </si>
  <si>
    <t>IV.d.
ORÇAMENTO 
EXECUTADO</t>
  </si>
  <si>
    <t>IV.e.
PERCENTUAL EXECUTADO</t>
  </si>
  <si>
    <t>IV.f. TOTAL GERAL</t>
  </si>
  <si>
    <t>Outras Fontes 
(sem incentivo federal, não passíveis de comprovação junto à ANCINE)
(detalhar no final, campo V.Observações)</t>
  </si>
  <si>
    <t>II.c. Sub Total (diferença entre os recursos disponibilizados e o  executado)</t>
  </si>
  <si>
    <t>DEMONSTRATIVO ORÇAMENTÁRIO E CONTÁBIL (IN 124)</t>
  </si>
  <si>
    <t>II.d. GRU para devoução do montante não executado
(a ser corrigido monetariamente)</t>
  </si>
  <si>
    <t>FSA</t>
  </si>
  <si>
    <t>Fomento Indireto (leis de incentivo)</t>
  </si>
  <si>
    <t>Fomento Direto (Editais: PAR / PAQ / Outros)</t>
  </si>
  <si>
    <t>I.d. MECANISMO DESTA PRESTAÇÃO DE CONTAS .............:</t>
  </si>
  <si>
    <t>III.e. Sub-total (Prestação de Contas - Fomento Indireto)</t>
  </si>
  <si>
    <t>III.f. Sub-total (Prestação de Contas - Fomento Direto)</t>
  </si>
  <si>
    <t>III.g. Sub-total (Prestação de Contas - FSA)</t>
  </si>
  <si>
    <t>PAR - Prêmio Adicional de Renda</t>
  </si>
  <si>
    <t>PAQ - Programa de Incentivo à Qualidade</t>
  </si>
  <si>
    <t>Edital de Coprodução Internacional</t>
  </si>
  <si>
    <t>Outros Editais</t>
  </si>
  <si>
    <t>III.h. Sub-total (Outras Fontes)</t>
  </si>
  <si>
    <t>III.i. TOTAL GERAL</t>
  </si>
  <si>
    <t>III.a. 
FONTE DE 
RECURSOS</t>
  </si>
  <si>
    <t>A tabela abaixo é apenas um MODELO, e deverá ser adaptada para refletir o orçamento efetivamente aprovado pela ANCINE (orçamento detalhado - moldes da antiga IN 22/2003;  ou em grandes itens - moldes da nova IN 125/2015)</t>
  </si>
  <si>
    <t>8.1</t>
  </si>
  <si>
    <t>Gerenciamento</t>
  </si>
  <si>
    <t>IV.a.
ITEM 
ORÇAM.</t>
  </si>
  <si>
    <t>IV.b.
DESCRIÇÃO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</si>
</sst>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00000000\-00"/>
    <numFmt numFmtId="174" formatCode="&quot;R$ &quot;#,##0"/>
    <numFmt numFmtId="175" formatCode="dd/mm/yy;@"/>
    <numFmt numFmtId="176" formatCode="[$-416]dddd\,\ d&quot; de &quot;mmmm&quot; de &quot;yyyy"/>
    <numFmt numFmtId="177" formatCode="0.0%"/>
  </numFmts>
  <fonts count="7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2"/>
    </font>
    <font>
      <sz val="7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64" fillId="34" borderId="10" xfId="0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 applyProtection="1">
      <alignment/>
      <protection locked="0"/>
    </xf>
    <xf numFmtId="0" fontId="64" fillId="34" borderId="13" xfId="0" applyFont="1" applyFill="1" applyBorder="1" applyAlignment="1" applyProtection="1">
      <alignment/>
      <protection locked="0"/>
    </xf>
    <xf numFmtId="0" fontId="65" fillId="0" borderId="11" xfId="0" applyFont="1" applyBorder="1" applyAlignment="1" applyProtection="1">
      <alignment/>
      <protection locked="0"/>
    </xf>
    <xf numFmtId="0" fontId="64" fillId="34" borderId="11" xfId="0" applyFont="1" applyFill="1" applyBorder="1" applyAlignment="1" applyProtection="1">
      <alignment/>
      <protection locked="0"/>
    </xf>
    <xf numFmtId="0" fontId="65" fillId="0" borderId="12" xfId="0" applyFont="1" applyBorder="1" applyAlignment="1" applyProtection="1">
      <alignment/>
      <protection locked="0"/>
    </xf>
    <xf numFmtId="0" fontId="65" fillId="0" borderId="0" xfId="0" applyFont="1" applyBorder="1" applyAlignment="1" applyProtection="1">
      <alignment/>
      <protection locked="0"/>
    </xf>
    <xf numFmtId="0" fontId="65" fillId="0" borderId="11" xfId="0" applyFont="1" applyFill="1" applyBorder="1" applyAlignment="1" applyProtection="1">
      <alignment/>
      <protection locked="0"/>
    </xf>
    <xf numFmtId="0" fontId="65" fillId="0" borderId="14" xfId="0" applyFont="1" applyBorder="1" applyAlignment="1" applyProtection="1">
      <alignment/>
      <protection locked="0"/>
    </xf>
    <xf numFmtId="0" fontId="66" fillId="35" borderId="10" xfId="0" applyFont="1" applyFill="1" applyBorder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65" fillId="0" borderId="17" xfId="0" applyFont="1" applyBorder="1" applyAlignment="1" applyProtection="1">
      <alignment/>
      <protection locked="0"/>
    </xf>
    <xf numFmtId="0" fontId="64" fillId="34" borderId="10" xfId="0" applyFont="1" applyFill="1" applyBorder="1" applyAlignment="1" applyProtection="1">
      <alignment/>
      <protection locked="0"/>
    </xf>
    <xf numFmtId="0" fontId="64" fillId="0" borderId="18" xfId="0" applyFont="1" applyFill="1" applyBorder="1" applyAlignment="1" applyProtection="1">
      <alignment/>
      <protection locked="0"/>
    </xf>
    <xf numFmtId="0" fontId="63" fillId="0" borderId="13" xfId="0" applyFont="1" applyBorder="1" applyAlignment="1" applyProtection="1">
      <alignment/>
      <protection locked="0"/>
    </xf>
    <xf numFmtId="0" fontId="63" fillId="0" borderId="12" xfId="0" applyFont="1" applyBorder="1" applyAlignment="1" applyProtection="1">
      <alignment/>
      <protection locked="0"/>
    </xf>
    <xf numFmtId="0" fontId="63" fillId="0" borderId="19" xfId="0" applyFont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3" fillId="0" borderId="20" xfId="0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63" fillId="33" borderId="0" xfId="0" applyFont="1" applyFill="1" applyBorder="1" applyAlignment="1" applyProtection="1">
      <alignment horizontal="left"/>
      <protection locked="0"/>
    </xf>
    <xf numFmtId="0" fontId="63" fillId="33" borderId="0" xfId="0" applyFont="1" applyFill="1" applyBorder="1" applyAlignment="1" applyProtection="1">
      <alignment horizontal="center"/>
      <protection locked="0"/>
    </xf>
    <xf numFmtId="0" fontId="64" fillId="34" borderId="21" xfId="0" applyFont="1" applyFill="1" applyBorder="1" applyAlignment="1" applyProtection="1">
      <alignment horizontal="center" vertical="center" wrapText="1"/>
      <protection/>
    </xf>
    <xf numFmtId="0" fontId="64" fillId="34" borderId="22" xfId="0" applyFont="1" applyFill="1" applyBorder="1" applyAlignment="1" applyProtection="1">
      <alignment horizontal="center" vertical="center" wrapText="1"/>
      <protection/>
    </xf>
    <xf numFmtId="171" fontId="64" fillId="35" borderId="21" xfId="0" applyNumberFormat="1" applyFont="1" applyFill="1" applyBorder="1" applyAlignment="1" applyProtection="1">
      <alignment horizontal="center"/>
      <protection locked="0"/>
    </xf>
    <xf numFmtId="10" fontId="64" fillId="35" borderId="22" xfId="51" applyNumberFormat="1" applyFont="1" applyFill="1" applyBorder="1" applyAlignment="1" applyProtection="1">
      <alignment horizontal="center"/>
      <protection locked="0"/>
    </xf>
    <xf numFmtId="171" fontId="64" fillId="34" borderId="23" xfId="62" applyFont="1" applyFill="1" applyBorder="1" applyAlignment="1" applyProtection="1">
      <alignment horizontal="center"/>
      <protection locked="0"/>
    </xf>
    <xf numFmtId="10" fontId="64" fillId="34" borderId="24" xfId="51" applyNumberFormat="1" applyFont="1" applyFill="1" applyBorder="1" applyAlignment="1" applyProtection="1">
      <alignment horizontal="center"/>
      <protection locked="0"/>
    </xf>
    <xf numFmtId="171" fontId="63" fillId="0" borderId="16" xfId="62" applyFont="1" applyBorder="1" applyAlignment="1" applyProtection="1">
      <alignment horizontal="center"/>
      <protection locked="0"/>
    </xf>
    <xf numFmtId="10" fontId="63" fillId="0" borderId="25" xfId="51" applyNumberFormat="1" applyFont="1" applyBorder="1" applyAlignment="1" applyProtection="1">
      <alignment horizontal="center"/>
      <protection locked="0"/>
    </xf>
    <xf numFmtId="171" fontId="63" fillId="0" borderId="26" xfId="62" applyFont="1" applyBorder="1" applyAlignment="1" applyProtection="1">
      <alignment horizontal="center"/>
      <protection locked="0"/>
    </xf>
    <xf numFmtId="10" fontId="63" fillId="0" borderId="27" xfId="51" applyNumberFormat="1" applyFont="1" applyBorder="1" applyAlignment="1" applyProtection="1">
      <alignment horizontal="center"/>
      <protection locked="0"/>
    </xf>
    <xf numFmtId="171" fontId="63" fillId="0" borderId="0" xfId="62" applyFont="1" applyBorder="1" applyAlignment="1" applyProtection="1">
      <alignment horizontal="center"/>
      <protection locked="0"/>
    </xf>
    <xf numFmtId="171" fontId="64" fillId="0" borderId="0" xfId="62" applyFont="1" applyBorder="1" applyAlignment="1" applyProtection="1">
      <alignment horizontal="center"/>
      <protection locked="0"/>
    </xf>
    <xf numFmtId="171" fontId="64" fillId="34" borderId="16" xfId="62" applyFont="1" applyFill="1" applyBorder="1" applyAlignment="1" applyProtection="1">
      <alignment horizontal="center"/>
      <protection locked="0"/>
    </xf>
    <xf numFmtId="171" fontId="63" fillId="0" borderId="0" xfId="62" applyFont="1" applyBorder="1" applyAlignment="1" applyProtection="1">
      <alignment horizontal="left"/>
      <protection locked="0"/>
    </xf>
    <xf numFmtId="171" fontId="63" fillId="0" borderId="28" xfId="62" applyFont="1" applyBorder="1" applyAlignment="1" applyProtection="1">
      <alignment horizontal="center"/>
      <protection locked="0"/>
    </xf>
    <xf numFmtId="171" fontId="68" fillId="35" borderId="21" xfId="62" applyFont="1" applyFill="1" applyBorder="1" applyAlignment="1" applyProtection="1">
      <alignment horizontal="center" vertical="center"/>
      <protection locked="0"/>
    </xf>
    <xf numFmtId="10" fontId="68" fillId="35" borderId="22" xfId="51" applyNumberFormat="1" applyFont="1" applyFill="1" applyBorder="1" applyAlignment="1" applyProtection="1">
      <alignment horizontal="center" vertical="center"/>
      <protection locked="0"/>
    </xf>
    <xf numFmtId="171" fontId="64" fillId="0" borderId="0" xfId="62" applyFont="1" applyFill="1" applyBorder="1" applyAlignment="1" applyProtection="1">
      <alignment horizontal="center"/>
      <protection locked="0"/>
    </xf>
    <xf numFmtId="171" fontId="63" fillId="0" borderId="17" xfId="62" applyFont="1" applyBorder="1" applyAlignment="1" applyProtection="1">
      <alignment horizontal="center"/>
      <protection locked="0"/>
    </xf>
    <xf numFmtId="171" fontId="64" fillId="0" borderId="17" xfId="62" applyFont="1" applyBorder="1" applyAlignment="1" applyProtection="1">
      <alignment horizontal="center"/>
      <protection locked="0"/>
    </xf>
    <xf numFmtId="171" fontId="64" fillId="34" borderId="21" xfId="62" applyFont="1" applyFill="1" applyBorder="1" applyAlignment="1" applyProtection="1">
      <alignment horizontal="center"/>
      <protection locked="0"/>
    </xf>
    <xf numFmtId="171" fontId="63" fillId="0" borderId="18" xfId="62" applyFont="1" applyFill="1" applyBorder="1" applyAlignment="1" applyProtection="1">
      <alignment horizontal="center"/>
      <protection locked="0"/>
    </xf>
    <xf numFmtId="171" fontId="64" fillId="0" borderId="18" xfId="62" applyFont="1" applyFill="1" applyBorder="1" applyAlignment="1" applyProtection="1">
      <alignment horizontal="center"/>
      <protection locked="0"/>
    </xf>
    <xf numFmtId="171" fontId="63" fillId="0" borderId="23" xfId="62" applyFont="1" applyBorder="1" applyAlignment="1" applyProtection="1">
      <alignment horizontal="center"/>
      <protection locked="0"/>
    </xf>
    <xf numFmtId="171" fontId="63" fillId="0" borderId="19" xfId="62" applyFont="1" applyBorder="1" applyAlignment="1" applyProtection="1">
      <alignment horizontal="center"/>
      <protection locked="0"/>
    </xf>
    <xf numFmtId="171" fontId="64" fillId="0" borderId="19" xfId="62" applyFont="1" applyBorder="1" applyAlignment="1" applyProtection="1">
      <alignment horizontal="center"/>
      <protection locked="0"/>
    </xf>
    <xf numFmtId="0" fontId="68" fillId="34" borderId="29" xfId="0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center" wrapText="1"/>
      <protection/>
    </xf>
    <xf numFmtId="171" fontId="64" fillId="36" borderId="16" xfId="62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71" fontId="64" fillId="34" borderId="26" xfId="62" applyFont="1" applyFill="1" applyBorder="1" applyAlignment="1" applyProtection="1">
      <alignment horizontal="center"/>
      <protection/>
    </xf>
    <xf numFmtId="0" fontId="69" fillId="37" borderId="0" xfId="0" applyFont="1" applyFill="1" applyBorder="1" applyAlignment="1" applyProtection="1">
      <alignment/>
      <protection locked="0"/>
    </xf>
    <xf numFmtId="0" fontId="70" fillId="37" borderId="0" xfId="0" applyFont="1" applyFill="1" applyBorder="1" applyAlignment="1" applyProtection="1">
      <alignment/>
      <protection locked="0"/>
    </xf>
    <xf numFmtId="0" fontId="71" fillId="37" borderId="0" xfId="0" applyFont="1" applyFill="1" applyBorder="1" applyAlignment="1" applyProtection="1">
      <alignment/>
      <protection locked="0"/>
    </xf>
    <xf numFmtId="0" fontId="1" fillId="37" borderId="0" xfId="0" applyFont="1" applyFill="1" applyBorder="1" applyAlignment="1" applyProtection="1">
      <alignment horizontal="left"/>
      <protection/>
    </xf>
    <xf numFmtId="171" fontId="64" fillId="37" borderId="0" xfId="62" applyFont="1" applyFill="1" applyBorder="1" applyAlignment="1" applyProtection="1">
      <alignment horizontal="center"/>
      <protection locked="0"/>
    </xf>
    <xf numFmtId="0" fontId="2" fillId="37" borderId="0" xfId="0" applyFont="1" applyFill="1" applyBorder="1" applyAlignment="1" applyProtection="1">
      <alignment/>
      <protection locked="0"/>
    </xf>
    <xf numFmtId="171" fontId="63" fillId="33" borderId="16" xfId="62" applyFont="1" applyFill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  <xf numFmtId="0" fontId="72" fillId="37" borderId="0" xfId="0" applyFont="1" applyFill="1" applyBorder="1" applyAlignment="1" applyProtection="1">
      <alignment/>
      <protection locked="0"/>
    </xf>
    <xf numFmtId="43" fontId="72" fillId="37" borderId="0" xfId="0" applyNumberFormat="1" applyFont="1" applyFill="1" applyBorder="1" applyAlignment="1" applyProtection="1">
      <alignment/>
      <protection locked="0"/>
    </xf>
    <xf numFmtId="0" fontId="72" fillId="37" borderId="0" xfId="0" applyFont="1" applyFill="1" applyBorder="1" applyAlignment="1" applyProtection="1">
      <alignment horizontal="left" vertical="center" wrapText="1"/>
      <protection locked="0"/>
    </xf>
    <xf numFmtId="0" fontId="73" fillId="0" borderId="31" xfId="0" applyFont="1" applyBorder="1" applyAlignment="1" applyProtection="1">
      <alignment horizontal="center" wrapText="1"/>
      <protection/>
    </xf>
    <xf numFmtId="0" fontId="74" fillId="0" borderId="18" xfId="0" applyFont="1" applyBorder="1" applyAlignment="1" applyProtection="1">
      <alignment horizontal="center"/>
      <protection/>
    </xf>
    <xf numFmtId="0" fontId="74" fillId="0" borderId="32" xfId="0" applyFont="1" applyBorder="1" applyAlignment="1" applyProtection="1">
      <alignment horizontal="center"/>
      <protection/>
    </xf>
    <xf numFmtId="0" fontId="75" fillId="34" borderId="33" xfId="0" applyFont="1" applyFill="1" applyBorder="1" applyAlignment="1" applyProtection="1">
      <alignment horizontal="center" vertical="center"/>
      <protection/>
    </xf>
    <xf numFmtId="0" fontId="75" fillId="34" borderId="34" xfId="0" applyFont="1" applyFill="1" applyBorder="1" applyAlignment="1" applyProtection="1">
      <alignment horizontal="center" vertical="center"/>
      <protection/>
    </xf>
    <xf numFmtId="0" fontId="75" fillId="34" borderId="35" xfId="0" applyFont="1" applyFill="1" applyBorder="1" applyAlignment="1" applyProtection="1">
      <alignment horizontal="center" vertical="center"/>
      <protection/>
    </xf>
    <xf numFmtId="0" fontId="76" fillId="34" borderId="36" xfId="0" applyFont="1" applyFill="1" applyBorder="1" applyAlignment="1" applyProtection="1">
      <alignment horizontal="center" vertical="center" wrapText="1"/>
      <protection/>
    </xf>
    <xf numFmtId="0" fontId="76" fillId="34" borderId="37" xfId="0" applyFont="1" applyFill="1" applyBorder="1" applyAlignment="1" applyProtection="1">
      <alignment horizontal="center" vertical="center" wrapText="1"/>
      <protection/>
    </xf>
    <xf numFmtId="0" fontId="76" fillId="34" borderId="38" xfId="0" applyFont="1" applyFill="1" applyBorder="1" applyAlignment="1" applyProtection="1">
      <alignment horizontal="center" vertical="center" wrapText="1"/>
      <protection/>
    </xf>
    <xf numFmtId="0" fontId="68" fillId="34" borderId="39" xfId="0" applyFont="1" applyFill="1" applyBorder="1" applyAlignment="1" applyProtection="1">
      <alignment horizontal="left"/>
      <protection/>
    </xf>
    <xf numFmtId="0" fontId="68" fillId="34" borderId="40" xfId="0" applyFont="1" applyFill="1" applyBorder="1" applyAlignment="1" applyProtection="1">
      <alignment horizontal="left"/>
      <protection/>
    </xf>
    <xf numFmtId="0" fontId="68" fillId="34" borderId="41" xfId="0" applyFont="1" applyFill="1" applyBorder="1" applyAlignment="1" applyProtection="1">
      <alignment horizontal="left"/>
      <protection/>
    </xf>
    <xf numFmtId="0" fontId="64" fillId="33" borderId="11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3" fillId="33" borderId="16" xfId="0" applyFont="1" applyFill="1" applyBorder="1" applyAlignment="1" applyProtection="1">
      <alignment/>
      <protection locked="0"/>
    </xf>
    <xf numFmtId="0" fontId="63" fillId="33" borderId="25" xfId="0" applyFont="1" applyFill="1" applyBorder="1" applyAlignment="1" applyProtection="1">
      <alignment/>
      <protection locked="0"/>
    </xf>
    <xf numFmtId="49" fontId="63" fillId="33" borderId="16" xfId="0" applyNumberFormat="1" applyFont="1" applyFill="1" applyBorder="1" applyAlignment="1" applyProtection="1">
      <alignment/>
      <protection locked="0"/>
    </xf>
    <xf numFmtId="49" fontId="63" fillId="33" borderId="25" xfId="0" applyNumberFormat="1" applyFont="1" applyFill="1" applyBorder="1" applyAlignment="1" applyProtection="1">
      <alignment/>
      <protection locked="0"/>
    </xf>
    <xf numFmtId="0" fontId="68" fillId="34" borderId="31" xfId="0" applyFont="1" applyFill="1" applyBorder="1" applyAlignment="1" applyProtection="1">
      <alignment horizontal="left"/>
      <protection/>
    </xf>
    <xf numFmtId="0" fontId="68" fillId="34" borderId="18" xfId="0" applyFont="1" applyFill="1" applyBorder="1" applyAlignment="1" applyProtection="1">
      <alignment horizontal="left"/>
      <protection/>
    </xf>
    <xf numFmtId="0" fontId="68" fillId="34" borderId="32" xfId="0" applyFont="1" applyFill="1" applyBorder="1" applyAlignment="1" applyProtection="1">
      <alignment horizontal="left"/>
      <protection/>
    </xf>
    <xf numFmtId="0" fontId="10" fillId="34" borderId="33" xfId="0" applyFont="1" applyFill="1" applyBorder="1" applyAlignment="1" applyProtection="1">
      <alignment horizontal="left" vertical="top" wrapText="1"/>
      <protection/>
    </xf>
    <xf numFmtId="0" fontId="10" fillId="34" borderId="34" xfId="0" applyFont="1" applyFill="1" applyBorder="1" applyAlignment="1" applyProtection="1">
      <alignment horizontal="left" vertical="top" wrapText="1"/>
      <protection/>
    </xf>
    <xf numFmtId="0" fontId="10" fillId="34" borderId="35" xfId="0" applyFont="1" applyFill="1" applyBorder="1" applyAlignment="1" applyProtection="1">
      <alignment horizontal="left" vertical="top" wrapText="1"/>
      <protection/>
    </xf>
    <xf numFmtId="0" fontId="62" fillId="0" borderId="42" xfId="0" applyFont="1" applyBorder="1" applyAlignment="1" applyProtection="1">
      <alignment horizontal="left" vertical="top" wrapText="1"/>
      <protection locked="0"/>
    </xf>
    <xf numFmtId="0" fontId="62" fillId="0" borderId="43" xfId="0" applyFont="1" applyBorder="1" applyAlignment="1" applyProtection="1">
      <alignment horizontal="left" vertical="top" wrapText="1"/>
      <protection locked="0"/>
    </xf>
    <xf numFmtId="0" fontId="62" fillId="0" borderId="44" xfId="0" applyFont="1" applyBorder="1" applyAlignment="1" applyProtection="1">
      <alignment horizontal="left" vertical="top" wrapText="1"/>
      <protection locked="0"/>
    </xf>
    <xf numFmtId="0" fontId="62" fillId="0" borderId="45" xfId="0" applyFont="1" applyBorder="1" applyAlignment="1" applyProtection="1">
      <alignment horizontal="left" vertical="top" wrapText="1"/>
      <protection locked="0"/>
    </xf>
    <xf numFmtId="0" fontId="62" fillId="0" borderId="0" xfId="0" applyFont="1" applyBorder="1" applyAlignment="1" applyProtection="1">
      <alignment horizontal="left" vertical="top" wrapText="1"/>
      <protection locked="0"/>
    </xf>
    <xf numFmtId="0" fontId="62" fillId="0" borderId="46" xfId="0" applyFont="1" applyBorder="1" applyAlignment="1" applyProtection="1">
      <alignment horizontal="left" vertical="top" wrapText="1"/>
      <protection locked="0"/>
    </xf>
    <xf numFmtId="0" fontId="62" fillId="0" borderId="47" xfId="0" applyFont="1" applyBorder="1" applyAlignment="1" applyProtection="1">
      <alignment horizontal="left" vertical="top" wrapText="1"/>
      <protection locked="0"/>
    </xf>
    <xf numFmtId="0" fontId="62" fillId="0" borderId="17" xfId="0" applyFont="1" applyBorder="1" applyAlignment="1" applyProtection="1">
      <alignment horizontal="left" vertical="top" wrapText="1"/>
      <protection locked="0"/>
    </xf>
    <xf numFmtId="0" fontId="62" fillId="0" borderId="48" xfId="0" applyFont="1" applyBorder="1" applyAlignment="1" applyProtection="1">
      <alignment horizontal="left" vertical="top" wrapText="1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/>
    </xf>
    <xf numFmtId="0" fontId="10" fillId="34" borderId="35" xfId="0" applyFont="1" applyFill="1" applyBorder="1" applyAlignment="1" applyProtection="1">
      <alignment horizontal="center" vertical="center" wrapText="1"/>
      <protection/>
    </xf>
    <xf numFmtId="175" fontId="63" fillId="0" borderId="36" xfId="0" applyNumberFormat="1" applyFont="1" applyBorder="1" applyAlignment="1" applyProtection="1">
      <alignment horizontal="center" vertical="center" wrapText="1"/>
      <protection locked="0"/>
    </xf>
    <xf numFmtId="175" fontId="63" fillId="0" borderId="38" xfId="0" applyNumberFormat="1" applyFont="1" applyBorder="1" applyAlignment="1" applyProtection="1">
      <alignment horizontal="center" vertical="center" wrapText="1"/>
      <protection locked="0"/>
    </xf>
    <xf numFmtId="0" fontId="68" fillId="34" borderId="33" xfId="0" applyFont="1" applyFill="1" applyBorder="1" applyAlignment="1" applyProtection="1">
      <alignment horizontal="center" vertical="center" wrapText="1"/>
      <protection/>
    </xf>
    <xf numFmtId="0" fontId="68" fillId="34" borderId="35" xfId="0" applyFont="1" applyFill="1" applyBorder="1" applyAlignment="1" applyProtection="1">
      <alignment horizontal="center" vertical="center" wrapText="1"/>
      <protection/>
    </xf>
    <xf numFmtId="0" fontId="63" fillId="0" borderId="36" xfId="0" applyFont="1" applyBorder="1" applyAlignment="1" applyProtection="1">
      <alignment horizontal="center" vertical="center" wrapText="1"/>
      <protection locked="0"/>
    </xf>
    <xf numFmtId="0" fontId="63" fillId="0" borderId="38" xfId="0" applyFont="1" applyBorder="1" applyAlignment="1" applyProtection="1">
      <alignment horizontal="center" vertical="center" wrapText="1"/>
      <protection locked="0"/>
    </xf>
    <xf numFmtId="0" fontId="10" fillId="36" borderId="33" xfId="0" applyFont="1" applyFill="1" applyBorder="1" applyAlignment="1" applyProtection="1">
      <alignment horizontal="left"/>
      <protection/>
    </xf>
    <xf numFmtId="0" fontId="10" fillId="36" borderId="34" xfId="0" applyFont="1" applyFill="1" applyBorder="1" applyAlignment="1" applyProtection="1">
      <alignment horizontal="left"/>
      <protection/>
    </xf>
    <xf numFmtId="0" fontId="10" fillId="36" borderId="35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left" wrapText="1"/>
      <protection/>
    </xf>
    <xf numFmtId="0" fontId="2" fillId="33" borderId="16" xfId="0" applyFont="1" applyFill="1" applyBorder="1" applyAlignment="1" applyProtection="1">
      <alignment horizontal="left" wrapText="1"/>
      <protection/>
    </xf>
    <xf numFmtId="171" fontId="63" fillId="33" borderId="16" xfId="0" applyNumberFormat="1" applyFont="1" applyFill="1" applyBorder="1" applyAlignment="1" applyProtection="1">
      <alignment horizontal="center"/>
      <protection/>
    </xf>
    <xf numFmtId="171" fontId="63" fillId="33" borderId="25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1" fillId="37" borderId="49" xfId="0" applyFont="1" applyFill="1" applyBorder="1" applyAlignment="1" applyProtection="1">
      <alignment horizontal="left" wrapText="1"/>
      <protection/>
    </xf>
    <xf numFmtId="0" fontId="1" fillId="37" borderId="15" xfId="0" applyFont="1" applyFill="1" applyBorder="1" applyAlignment="1" applyProtection="1">
      <alignment horizontal="left" wrapText="1"/>
      <protection/>
    </xf>
    <xf numFmtId="0" fontId="10" fillId="34" borderId="39" xfId="0" applyFont="1" applyFill="1" applyBorder="1" applyAlignment="1" applyProtection="1">
      <alignment horizontal="left"/>
      <protection/>
    </xf>
    <xf numFmtId="0" fontId="10" fillId="34" borderId="40" xfId="0" applyFont="1" applyFill="1" applyBorder="1" applyAlignment="1" applyProtection="1">
      <alignment horizontal="left"/>
      <protection/>
    </xf>
    <xf numFmtId="0" fontId="10" fillId="34" borderId="41" xfId="0" applyFont="1" applyFill="1" applyBorder="1" applyAlignment="1" applyProtection="1">
      <alignment horizontal="left"/>
      <protection/>
    </xf>
    <xf numFmtId="0" fontId="1" fillId="34" borderId="16" xfId="0" applyFont="1" applyFill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left"/>
      <protection/>
    </xf>
    <xf numFmtId="0" fontId="63" fillId="0" borderId="45" xfId="0" applyFont="1" applyBorder="1" applyAlignment="1" applyProtection="1">
      <alignment horizontal="left"/>
      <protection locked="0"/>
    </xf>
    <xf numFmtId="0" fontId="63" fillId="0" borderId="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26" xfId="0" applyFont="1" applyBorder="1" applyAlignment="1" applyProtection="1">
      <alignment horizontal="left"/>
      <protection/>
    </xf>
    <xf numFmtId="171" fontId="1" fillId="37" borderId="16" xfId="62" applyFont="1" applyFill="1" applyBorder="1" applyAlignment="1" applyProtection="1">
      <alignment horizontal="center"/>
      <protection/>
    </xf>
    <xf numFmtId="171" fontId="1" fillId="37" borderId="25" xfId="62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171" fontId="1" fillId="0" borderId="26" xfId="62" applyFont="1" applyBorder="1" applyAlignment="1" applyProtection="1">
      <alignment horizontal="center"/>
      <protection/>
    </xf>
    <xf numFmtId="171" fontId="1" fillId="0" borderId="27" xfId="62" applyFont="1" applyBorder="1" applyAlignment="1" applyProtection="1">
      <alignment horizontal="center"/>
      <protection/>
    </xf>
    <xf numFmtId="0" fontId="1" fillId="36" borderId="16" xfId="0" applyFont="1" applyFill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wrapText="1"/>
      <protection/>
    </xf>
    <xf numFmtId="0" fontId="1" fillId="34" borderId="12" xfId="0" applyFont="1" applyFill="1" applyBorder="1" applyAlignment="1" applyProtection="1">
      <alignment horizontal="left"/>
      <protection/>
    </xf>
    <xf numFmtId="0" fontId="1" fillId="34" borderId="26" xfId="0" applyFont="1" applyFill="1" applyBorder="1" applyAlignment="1" applyProtection="1">
      <alignment horizontal="left"/>
      <protection/>
    </xf>
    <xf numFmtId="0" fontId="63" fillId="33" borderId="26" xfId="0" applyFont="1" applyFill="1" applyBorder="1" applyAlignment="1" applyProtection="1">
      <alignment horizontal="left"/>
      <protection locked="0"/>
    </xf>
    <xf numFmtId="0" fontId="63" fillId="33" borderId="27" xfId="0" applyFont="1" applyFill="1" applyBorder="1" applyAlignment="1" applyProtection="1">
      <alignment horizontal="left"/>
      <protection locked="0"/>
    </xf>
    <xf numFmtId="0" fontId="64" fillId="33" borderId="12" xfId="0" applyFont="1" applyFill="1" applyBorder="1" applyAlignment="1" applyProtection="1">
      <alignment horizontal="left"/>
      <protection/>
    </xf>
    <xf numFmtId="0" fontId="64" fillId="33" borderId="26" xfId="0" applyFont="1" applyFill="1" applyBorder="1" applyAlignment="1" applyProtection="1">
      <alignment horizontal="left"/>
      <protection/>
    </xf>
    <xf numFmtId="0" fontId="1" fillId="36" borderId="11" xfId="0" applyFont="1" applyFill="1" applyBorder="1" applyAlignment="1" applyProtection="1">
      <alignment horizontal="lef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3">
    <dxf>
      <font>
        <color indexed="1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/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0070C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IV455"/>
  <sheetViews>
    <sheetView showGridLines="0" tabSelected="1" zoomScale="125" zoomScaleNormal="125" zoomScaleSheetLayoutView="100" zoomScalePageLayoutView="0" workbookViewId="0" topLeftCell="A1">
      <selection activeCell="A51" sqref="A51"/>
    </sheetView>
  </sheetViews>
  <sheetFormatPr defaultColWidth="1.8515625" defaultRowHeight="12.75" zeroHeight="1"/>
  <cols>
    <col min="1" max="1" width="8.28125" style="35" customWidth="1"/>
    <col min="2" max="2" width="36.28125" style="7" customWidth="1"/>
    <col min="3" max="3" width="17.140625" style="57" customWidth="1"/>
    <col min="4" max="4" width="18.28125" style="57" customWidth="1"/>
    <col min="5" max="5" width="16.8515625" style="57" customWidth="1"/>
    <col min="6" max="6" width="2.00390625" style="7" customWidth="1"/>
    <col min="7" max="255" width="11.7109375" style="7" hidden="1" customWidth="1"/>
    <col min="256" max="16384" width="1.8515625" style="93" customWidth="1"/>
  </cols>
  <sheetData>
    <row r="1" ht="6" customHeight="1" thickBot="1"/>
    <row r="2" spans="1:256" s="9" customFormat="1" ht="25.5" customHeight="1">
      <c r="A2" s="107" t="s">
        <v>419</v>
      </c>
      <c r="B2" s="108"/>
      <c r="C2" s="108"/>
      <c r="D2" s="108"/>
      <c r="E2" s="109"/>
      <c r="F2" s="8"/>
      <c r="IV2" s="94"/>
    </row>
    <row r="3" spans="1:256" s="11" customFormat="1" ht="21.75" customHeight="1" thickBot="1">
      <c r="A3" s="110" t="s">
        <v>132</v>
      </c>
      <c r="B3" s="111"/>
      <c r="C3" s="111"/>
      <c r="D3" s="111"/>
      <c r="E3" s="112"/>
      <c r="F3" s="10"/>
      <c r="IV3" s="101"/>
    </row>
    <row r="4" spans="1:256" s="12" customFormat="1" ht="12" thickBot="1">
      <c r="A4" s="36"/>
      <c r="B4" s="1"/>
      <c r="C4" s="58"/>
      <c r="D4" s="58"/>
      <c r="E4" s="59"/>
      <c r="F4" s="10"/>
      <c r="IV4" s="101"/>
    </row>
    <row r="5" spans="1:256" s="9" customFormat="1" ht="12.75">
      <c r="A5" s="113" t="s">
        <v>230</v>
      </c>
      <c r="B5" s="114"/>
      <c r="C5" s="114"/>
      <c r="D5" s="114"/>
      <c r="E5" s="115"/>
      <c r="F5" s="13"/>
      <c r="IV5" s="94"/>
    </row>
    <row r="6" spans="1:256" s="11" customFormat="1" ht="11.25">
      <c r="A6" s="116" t="s">
        <v>388</v>
      </c>
      <c r="B6" s="117"/>
      <c r="C6" s="118"/>
      <c r="D6" s="118"/>
      <c r="E6" s="119"/>
      <c r="IV6" s="101"/>
    </row>
    <row r="7" spans="1:256" s="11" customFormat="1" ht="11.25">
      <c r="A7" s="116" t="s">
        <v>389</v>
      </c>
      <c r="B7" s="117"/>
      <c r="C7" s="120"/>
      <c r="D7" s="120"/>
      <c r="E7" s="121"/>
      <c r="IV7" s="101"/>
    </row>
    <row r="8" spans="1:256" s="11" customFormat="1" ht="13.5" customHeight="1">
      <c r="A8" s="116" t="s">
        <v>390</v>
      </c>
      <c r="B8" s="117"/>
      <c r="C8" s="118"/>
      <c r="D8" s="118"/>
      <c r="E8" s="119"/>
      <c r="IV8" s="101"/>
    </row>
    <row r="9" spans="1:256" s="11" customFormat="1" ht="12" thickBot="1">
      <c r="A9" s="177" t="s">
        <v>424</v>
      </c>
      <c r="B9" s="178"/>
      <c r="C9" s="175"/>
      <c r="D9" s="175"/>
      <c r="E9" s="176"/>
      <c r="IV9" s="101"/>
    </row>
    <row r="10" spans="1:256" s="11" customFormat="1" ht="12" thickBot="1">
      <c r="A10" s="37"/>
      <c r="B10" s="2"/>
      <c r="C10" s="60"/>
      <c r="D10" s="60"/>
      <c r="E10" s="61"/>
      <c r="IV10" s="101"/>
    </row>
    <row r="11" spans="1:256" s="11" customFormat="1" ht="12.75" customHeight="1">
      <c r="A11" s="145" t="s">
        <v>409</v>
      </c>
      <c r="B11" s="146"/>
      <c r="C11" s="146"/>
      <c r="D11" s="146"/>
      <c r="E11" s="147"/>
      <c r="IV11" s="101" t="s">
        <v>422</v>
      </c>
    </row>
    <row r="12" spans="1:256" s="11" customFormat="1" ht="22.5" customHeight="1">
      <c r="A12" s="148" t="s">
        <v>410</v>
      </c>
      <c r="B12" s="149"/>
      <c r="C12" s="150">
        <f>IF(C9="FSA",D42,IF(C9="Fomento Indireto (leis de incentivo)",D31,D38))</f>
        <v>0</v>
      </c>
      <c r="D12" s="150"/>
      <c r="E12" s="151"/>
      <c r="IV12" s="101" t="s">
        <v>423</v>
      </c>
    </row>
    <row r="13" spans="1:256" s="11" customFormat="1" ht="12.75" customHeight="1">
      <c r="A13" s="152" t="s">
        <v>411</v>
      </c>
      <c r="B13" s="153"/>
      <c r="C13" s="150">
        <f>D447</f>
        <v>0</v>
      </c>
      <c r="D13" s="150"/>
      <c r="E13" s="151"/>
      <c r="IV13" s="101" t="s">
        <v>421</v>
      </c>
    </row>
    <row r="14" spans="1:256" s="11" customFormat="1" ht="25.5" customHeight="1">
      <c r="A14" s="154" t="s">
        <v>418</v>
      </c>
      <c r="B14" s="155"/>
      <c r="C14" s="165">
        <f>C13-C12</f>
        <v>0</v>
      </c>
      <c r="D14" s="165"/>
      <c r="E14" s="166"/>
      <c r="IV14" s="101"/>
    </row>
    <row r="15" spans="1:256" s="11" customFormat="1" ht="11.25">
      <c r="A15" s="161"/>
      <c r="B15" s="162"/>
      <c r="C15" s="167"/>
      <c r="D15" s="167"/>
      <c r="E15" s="168"/>
      <c r="IV15" s="101"/>
    </row>
    <row r="16" spans="1:256" s="11" customFormat="1" ht="23.25" customHeight="1" thickBot="1">
      <c r="A16" s="163" t="s">
        <v>420</v>
      </c>
      <c r="B16" s="164"/>
      <c r="C16" s="169">
        <f>IF(C14&lt;0,C14,0)</f>
        <v>0</v>
      </c>
      <c r="D16" s="169"/>
      <c r="E16" s="170"/>
      <c r="IV16" s="101"/>
    </row>
    <row r="17" spans="1:256" s="11" customFormat="1" ht="11.25">
      <c r="A17" s="37"/>
      <c r="B17" s="91"/>
      <c r="C17" s="91"/>
      <c r="E17" s="61"/>
      <c r="IV17" s="101"/>
    </row>
    <row r="18" spans="1:256" s="11" customFormat="1" ht="12" thickBot="1">
      <c r="A18" s="37"/>
      <c r="E18" s="61"/>
      <c r="IV18" s="101"/>
    </row>
    <row r="19" spans="1:256" s="11" customFormat="1" ht="12.75" customHeight="1">
      <c r="A19" s="156" t="s">
        <v>401</v>
      </c>
      <c r="B19" s="157"/>
      <c r="C19" s="157"/>
      <c r="D19" s="157"/>
      <c r="E19" s="158"/>
      <c r="IV19" s="101"/>
    </row>
    <row r="20" spans="1:256" s="11" customFormat="1" ht="45">
      <c r="A20" s="159" t="s">
        <v>434</v>
      </c>
      <c r="B20" s="159"/>
      <c r="C20" s="89" t="s">
        <v>402</v>
      </c>
      <c r="D20" s="89" t="s">
        <v>403</v>
      </c>
      <c r="E20" s="89" t="s">
        <v>412</v>
      </c>
      <c r="IV20" s="101"/>
    </row>
    <row r="21" spans="1:256" s="11" customFormat="1" ht="12.75" customHeight="1">
      <c r="A21" s="160" t="s">
        <v>391</v>
      </c>
      <c r="B21" s="160"/>
      <c r="C21" s="68"/>
      <c r="D21" s="68"/>
      <c r="E21" s="99">
        <f aca="true" t="shared" si="0" ref="E21:E28">D21-C21</f>
        <v>0</v>
      </c>
      <c r="IV21" s="101"/>
    </row>
    <row r="22" spans="1:256" s="11" customFormat="1" ht="12.75" customHeight="1">
      <c r="A22" s="160" t="s">
        <v>392</v>
      </c>
      <c r="B22" s="160"/>
      <c r="C22" s="68"/>
      <c r="D22" s="68"/>
      <c r="E22" s="99">
        <f t="shared" si="0"/>
        <v>0</v>
      </c>
      <c r="IV22" s="101"/>
    </row>
    <row r="23" spans="1:256" s="11" customFormat="1" ht="12.75" customHeight="1">
      <c r="A23" s="160" t="s">
        <v>393</v>
      </c>
      <c r="B23" s="160"/>
      <c r="C23" s="68"/>
      <c r="D23" s="68"/>
      <c r="E23" s="99">
        <f t="shared" si="0"/>
        <v>0</v>
      </c>
      <c r="IV23" s="101"/>
    </row>
    <row r="24" spans="1:256" s="11" customFormat="1" ht="12.75" customHeight="1">
      <c r="A24" s="160" t="s">
        <v>394</v>
      </c>
      <c r="B24" s="160"/>
      <c r="C24" s="68"/>
      <c r="D24" s="68"/>
      <c r="E24" s="99">
        <f t="shared" si="0"/>
        <v>0</v>
      </c>
      <c r="IV24" s="101"/>
    </row>
    <row r="25" spans="1:256" s="11" customFormat="1" ht="12.75" customHeight="1">
      <c r="A25" s="160" t="s">
        <v>395</v>
      </c>
      <c r="B25" s="160"/>
      <c r="C25" s="68"/>
      <c r="D25" s="68"/>
      <c r="E25" s="99">
        <f t="shared" si="0"/>
        <v>0</v>
      </c>
      <c r="IV25" s="101"/>
    </row>
    <row r="26" spans="1:256" s="11" customFormat="1" ht="12.75" customHeight="1">
      <c r="A26" s="160" t="s">
        <v>396</v>
      </c>
      <c r="B26" s="160"/>
      <c r="C26" s="68"/>
      <c r="D26" s="68"/>
      <c r="E26" s="99">
        <f t="shared" si="0"/>
        <v>0</v>
      </c>
      <c r="IV26" s="101"/>
    </row>
    <row r="27" spans="1:256" s="11" customFormat="1" ht="12.75" customHeight="1">
      <c r="A27" s="160" t="s">
        <v>397</v>
      </c>
      <c r="B27" s="160"/>
      <c r="C27" s="68"/>
      <c r="D27" s="68"/>
      <c r="E27" s="99">
        <f t="shared" si="0"/>
        <v>0</v>
      </c>
      <c r="IV27" s="101"/>
    </row>
    <row r="28" spans="1:256" s="11" customFormat="1" ht="12.75" customHeight="1">
      <c r="A28" s="160" t="s">
        <v>398</v>
      </c>
      <c r="B28" s="160"/>
      <c r="C28" s="68"/>
      <c r="D28" s="68"/>
      <c r="E28" s="99">
        <f t="shared" si="0"/>
        <v>0</v>
      </c>
      <c r="IV28" s="101"/>
    </row>
    <row r="29" spans="1:256" s="11" customFormat="1" ht="12.75" customHeight="1">
      <c r="A29" s="160" t="s">
        <v>400</v>
      </c>
      <c r="B29" s="160"/>
      <c r="C29" s="68"/>
      <c r="D29" s="68"/>
      <c r="E29" s="99">
        <f>D29-C29</f>
        <v>0</v>
      </c>
      <c r="IV29" s="101"/>
    </row>
    <row r="30" spans="1:256" s="11" customFormat="1" ht="12.75" customHeight="1">
      <c r="A30" s="160" t="s">
        <v>399</v>
      </c>
      <c r="B30" s="160"/>
      <c r="C30" s="68"/>
      <c r="D30" s="68"/>
      <c r="E30" s="99">
        <f>D30-C30</f>
        <v>0</v>
      </c>
      <c r="IV30" s="101"/>
    </row>
    <row r="31" spans="1:256" s="11" customFormat="1" ht="12.75" customHeight="1">
      <c r="A31" s="171" t="s">
        <v>425</v>
      </c>
      <c r="B31" s="171"/>
      <c r="C31" s="90">
        <f>SUM(C21:C30)</f>
        <v>0</v>
      </c>
      <c r="D31" s="90">
        <f>SUM(D21:D30)</f>
        <v>0</v>
      </c>
      <c r="E31" s="90">
        <f>SUM(E21:E30)</f>
        <v>0</v>
      </c>
      <c r="IV31" s="101"/>
    </row>
    <row r="32" spans="1:256" s="98" customFormat="1" ht="12.75" customHeight="1">
      <c r="A32" s="96"/>
      <c r="B32" s="96"/>
      <c r="C32" s="97"/>
      <c r="D32" s="97"/>
      <c r="E32" s="97"/>
      <c r="IV32" s="101"/>
    </row>
    <row r="33" spans="1:256" s="11" customFormat="1" ht="12.75" customHeight="1">
      <c r="A33" s="160" t="s">
        <v>428</v>
      </c>
      <c r="B33" s="160"/>
      <c r="C33" s="68"/>
      <c r="D33" s="68"/>
      <c r="E33" s="99">
        <f>D33-C33</f>
        <v>0</v>
      </c>
      <c r="IV33" s="101"/>
    </row>
    <row r="34" spans="1:256" s="11" customFormat="1" ht="12.75" customHeight="1">
      <c r="A34" s="160" t="s">
        <v>429</v>
      </c>
      <c r="B34" s="160"/>
      <c r="C34" s="68"/>
      <c r="D34" s="68"/>
      <c r="E34" s="99">
        <f>D34-C34</f>
        <v>0</v>
      </c>
      <c r="IV34" s="101"/>
    </row>
    <row r="35" spans="1:256" s="11" customFormat="1" ht="12.75" customHeight="1">
      <c r="A35" s="160" t="s">
        <v>430</v>
      </c>
      <c r="B35" s="160"/>
      <c r="C35" s="68"/>
      <c r="D35" s="68"/>
      <c r="E35" s="99">
        <f>D35-C35</f>
        <v>0</v>
      </c>
      <c r="IV35" s="101"/>
    </row>
    <row r="36" spans="1:256" s="11" customFormat="1" ht="12.75" customHeight="1">
      <c r="A36" s="160" t="s">
        <v>431</v>
      </c>
      <c r="B36" s="160"/>
      <c r="C36" s="68"/>
      <c r="D36" s="68"/>
      <c r="E36" s="99">
        <f>D36-C36</f>
        <v>0</v>
      </c>
      <c r="IV36" s="101"/>
    </row>
    <row r="37" spans="1:256" s="11" customFormat="1" ht="12.75" customHeight="1">
      <c r="A37" s="160" t="s">
        <v>399</v>
      </c>
      <c r="B37" s="160"/>
      <c r="C37" s="68"/>
      <c r="D37" s="68"/>
      <c r="E37" s="99">
        <f>D37-C37</f>
        <v>0</v>
      </c>
      <c r="IV37" s="101"/>
    </row>
    <row r="38" spans="1:256" s="11" customFormat="1" ht="12.75" customHeight="1">
      <c r="A38" s="179" t="s">
        <v>426</v>
      </c>
      <c r="B38" s="171"/>
      <c r="C38" s="90">
        <f>SUM(C33:C37)</f>
        <v>0</v>
      </c>
      <c r="D38" s="90">
        <f>SUM(D33:D37)</f>
        <v>0</v>
      </c>
      <c r="E38" s="90">
        <f>SUM(E33:E37)</f>
        <v>0</v>
      </c>
      <c r="IV38" s="101"/>
    </row>
    <row r="39" spans="1:256" s="98" customFormat="1" ht="12.75" customHeight="1">
      <c r="A39" s="96"/>
      <c r="B39" s="96"/>
      <c r="C39" s="97"/>
      <c r="D39" s="97"/>
      <c r="E39" s="97"/>
      <c r="IV39" s="101"/>
    </row>
    <row r="40" spans="1:256" s="11" customFormat="1" ht="36" customHeight="1">
      <c r="A40" s="160" t="s">
        <v>421</v>
      </c>
      <c r="B40" s="160"/>
      <c r="C40" s="68"/>
      <c r="D40" s="68"/>
      <c r="E40" s="99">
        <f>D40-C40</f>
        <v>0</v>
      </c>
      <c r="IV40" s="101"/>
    </row>
    <row r="41" spans="1:256" s="11" customFormat="1" ht="12.75" customHeight="1">
      <c r="A41" s="160" t="s">
        <v>399</v>
      </c>
      <c r="B41" s="160"/>
      <c r="C41" s="68"/>
      <c r="D41" s="68"/>
      <c r="E41" s="99">
        <f>D41-C41</f>
        <v>0</v>
      </c>
      <c r="IV41" s="101"/>
    </row>
    <row r="42" spans="1:256" s="11" customFormat="1" ht="12.75" customHeight="1">
      <c r="A42" s="171" t="s">
        <v>427</v>
      </c>
      <c r="B42" s="171"/>
      <c r="C42" s="90">
        <f>SUM(C40:C41)</f>
        <v>0</v>
      </c>
      <c r="D42" s="90">
        <f>SUM(D40:D41)</f>
        <v>0</v>
      </c>
      <c r="E42" s="90">
        <f>SUM(E40:E41)</f>
        <v>0</v>
      </c>
      <c r="IV42" s="101"/>
    </row>
    <row r="43" spans="1:256" s="98" customFormat="1" ht="12.75" customHeight="1">
      <c r="A43" s="96"/>
      <c r="B43" s="96"/>
      <c r="C43" s="97"/>
      <c r="D43" s="97"/>
      <c r="E43" s="97"/>
      <c r="IV43" s="101"/>
    </row>
    <row r="44" spans="1:256" s="11" customFormat="1" ht="36" customHeight="1">
      <c r="A44" s="172" t="s">
        <v>417</v>
      </c>
      <c r="B44" s="172"/>
      <c r="C44" s="68"/>
      <c r="D44" s="68"/>
      <c r="E44" s="99">
        <f>D44-C44</f>
        <v>0</v>
      </c>
      <c r="IV44" s="101"/>
    </row>
    <row r="45" spans="1:256" s="11" customFormat="1" ht="12.75" customHeight="1">
      <c r="A45" s="171" t="s">
        <v>432</v>
      </c>
      <c r="B45" s="171"/>
      <c r="C45" s="90">
        <f>C44</f>
        <v>0</v>
      </c>
      <c r="D45" s="90">
        <f>D44</f>
        <v>0</v>
      </c>
      <c r="E45" s="90">
        <f>E44</f>
        <v>0</v>
      </c>
      <c r="IV45" s="101"/>
    </row>
    <row r="46" spans="1:256" s="98" customFormat="1" ht="12.75" customHeight="1">
      <c r="A46" s="96"/>
      <c r="B46" s="96"/>
      <c r="C46" s="97"/>
      <c r="D46" s="97"/>
      <c r="E46" s="97"/>
      <c r="IV46" s="101"/>
    </row>
    <row r="47" spans="1:256" s="11" customFormat="1" ht="13.5" customHeight="1" thickBot="1">
      <c r="A47" s="173" t="s">
        <v>433</v>
      </c>
      <c r="B47" s="174"/>
      <c r="C47" s="92">
        <f>C31+C38+C42+C45</f>
        <v>0</v>
      </c>
      <c r="D47" s="92">
        <f>D31+D38+D42+D45</f>
        <v>0</v>
      </c>
      <c r="E47" s="92">
        <f>E31+E38+E42+E45</f>
        <v>0</v>
      </c>
      <c r="IV47" s="102"/>
    </row>
    <row r="48" spans="1:256" s="11" customFormat="1" ht="12" thickBot="1">
      <c r="A48" s="37"/>
      <c r="B48" s="2"/>
      <c r="C48" s="60"/>
      <c r="D48" s="60"/>
      <c r="E48" s="61"/>
      <c r="IV48" s="101"/>
    </row>
    <row r="49" spans="1:256" s="11" customFormat="1" ht="25.5" customHeight="1" thickBot="1">
      <c r="A49" s="104" t="s">
        <v>435</v>
      </c>
      <c r="B49" s="105"/>
      <c r="C49" s="105"/>
      <c r="D49" s="105"/>
      <c r="E49" s="106"/>
      <c r="IV49" s="101"/>
    </row>
    <row r="50" spans="1:5" ht="13.5" customHeight="1" thickBot="1">
      <c r="A50" s="122" t="s">
        <v>408</v>
      </c>
      <c r="B50" s="123"/>
      <c r="C50" s="123"/>
      <c r="D50" s="123"/>
      <c r="E50" s="124"/>
    </row>
    <row r="51" spans="1:5" ht="34.5" customHeight="1" thickBot="1">
      <c r="A51" s="38" t="s">
        <v>438</v>
      </c>
      <c r="B51" s="3" t="s">
        <v>439</v>
      </c>
      <c r="C51" s="62" t="s">
        <v>413</v>
      </c>
      <c r="D51" s="62" t="s">
        <v>414</v>
      </c>
      <c r="E51" s="63" t="s">
        <v>415</v>
      </c>
    </row>
    <row r="52" spans="1:256" s="15" customFormat="1" ht="13.5" thickBot="1">
      <c r="A52" s="39"/>
      <c r="B52" s="14" t="s">
        <v>58</v>
      </c>
      <c r="C52" s="64">
        <f>SUBTOTAL(9,C53:C64)</f>
        <v>0</v>
      </c>
      <c r="D52" s="64">
        <f>SUBTOTAL(9,D53:D64)</f>
        <v>0</v>
      </c>
      <c r="E52" s="65" t="str">
        <f aca="true" t="shared" si="1" ref="E52:E64">IF(AND(C52=0,D52=0)," ",IF(C52&gt;0,D52/C52,"NÃO ORÇADO"))</f>
        <v> </v>
      </c>
      <c r="IV52" s="94"/>
    </row>
    <row r="53" spans="1:256" s="17" customFormat="1" ht="12.75">
      <c r="A53" s="40"/>
      <c r="B53" s="16" t="s">
        <v>59</v>
      </c>
      <c r="C53" s="66">
        <f>SUBTOTAL(9,C54:C58)</f>
        <v>0</v>
      </c>
      <c r="D53" s="66">
        <f>SUBTOTAL(9,D54:D58)</f>
        <v>0</v>
      </c>
      <c r="E53" s="67" t="str">
        <f t="shared" si="1"/>
        <v> </v>
      </c>
      <c r="IV53" s="95"/>
    </row>
    <row r="54" spans="1:256" s="15" customFormat="1" ht="12.75">
      <c r="A54" s="41" t="s">
        <v>133</v>
      </c>
      <c r="B54" s="4"/>
      <c r="C54" s="68"/>
      <c r="D54" s="68"/>
      <c r="E54" s="69" t="str">
        <f t="shared" si="1"/>
        <v> </v>
      </c>
      <c r="IV54" s="94"/>
    </row>
    <row r="55" spans="1:256" s="15" customFormat="1" ht="12.75">
      <c r="A55" s="41" t="s">
        <v>134</v>
      </c>
      <c r="B55" s="4"/>
      <c r="C55" s="68"/>
      <c r="D55" s="68"/>
      <c r="E55" s="69" t="str">
        <f t="shared" si="1"/>
        <v> </v>
      </c>
      <c r="IV55" s="94"/>
    </row>
    <row r="56" spans="1:256" s="15" customFormat="1" ht="12.75">
      <c r="A56" s="41" t="s">
        <v>135</v>
      </c>
      <c r="B56" s="4"/>
      <c r="C56" s="68"/>
      <c r="D56" s="68"/>
      <c r="E56" s="69" t="str">
        <f t="shared" si="1"/>
        <v> </v>
      </c>
      <c r="IV56" s="94"/>
    </row>
    <row r="57" spans="1:256" s="15" customFormat="1" ht="12.75">
      <c r="A57" s="41" t="s">
        <v>136</v>
      </c>
      <c r="B57" s="4"/>
      <c r="C57" s="68"/>
      <c r="D57" s="68"/>
      <c r="E57" s="69" t="str">
        <f t="shared" si="1"/>
        <v> </v>
      </c>
      <c r="IV57" s="94"/>
    </row>
    <row r="58" spans="1:256" s="15" customFormat="1" ht="12.75">
      <c r="A58" s="41" t="s">
        <v>137</v>
      </c>
      <c r="B58" s="4"/>
      <c r="C58" s="68"/>
      <c r="D58" s="68"/>
      <c r="E58" s="69" t="str">
        <f t="shared" si="1"/>
        <v> </v>
      </c>
      <c r="IV58" s="94"/>
    </row>
    <row r="59" spans="1:256" s="17" customFormat="1" ht="12.75">
      <c r="A59" s="42"/>
      <c r="B59" s="18" t="s">
        <v>60</v>
      </c>
      <c r="C59" s="66">
        <f>SUBTOTAL(9,C60:C64)</f>
        <v>0</v>
      </c>
      <c r="D59" s="66">
        <f>SUBTOTAL(9,D60:D64)</f>
        <v>0</v>
      </c>
      <c r="E59" s="67" t="str">
        <f t="shared" si="1"/>
        <v> </v>
      </c>
      <c r="IV59" s="95"/>
    </row>
    <row r="60" spans="1:256" s="15" customFormat="1" ht="12.75">
      <c r="A60" s="41" t="s">
        <v>0</v>
      </c>
      <c r="B60" s="4"/>
      <c r="C60" s="68"/>
      <c r="D60" s="68"/>
      <c r="E60" s="69" t="str">
        <f t="shared" si="1"/>
        <v> </v>
      </c>
      <c r="IV60" s="94"/>
    </row>
    <row r="61" spans="1:256" s="15" customFormat="1" ht="12.75">
      <c r="A61" s="41" t="s">
        <v>138</v>
      </c>
      <c r="B61" s="4"/>
      <c r="C61" s="68"/>
      <c r="D61" s="68"/>
      <c r="E61" s="69" t="str">
        <f t="shared" si="1"/>
        <v> </v>
      </c>
      <c r="IV61" s="94"/>
    </row>
    <row r="62" spans="1:256" s="15" customFormat="1" ht="12.75">
      <c r="A62" s="41" t="s">
        <v>139</v>
      </c>
      <c r="B62" s="4"/>
      <c r="C62" s="68"/>
      <c r="D62" s="68"/>
      <c r="E62" s="69" t="str">
        <f t="shared" si="1"/>
        <v> </v>
      </c>
      <c r="IV62" s="94"/>
    </row>
    <row r="63" spans="1:256" s="15" customFormat="1" ht="12.75">
      <c r="A63" s="41" t="s">
        <v>140</v>
      </c>
      <c r="B63" s="4"/>
      <c r="C63" s="68"/>
      <c r="D63" s="68"/>
      <c r="E63" s="69" t="str">
        <f t="shared" si="1"/>
        <v> </v>
      </c>
      <c r="IV63" s="94"/>
    </row>
    <row r="64" spans="1:256" s="15" customFormat="1" ht="13.5" thickBot="1">
      <c r="A64" s="43" t="s">
        <v>141</v>
      </c>
      <c r="B64" s="5"/>
      <c r="C64" s="70"/>
      <c r="D64" s="70"/>
      <c r="E64" s="71" t="str">
        <f t="shared" si="1"/>
        <v> </v>
      </c>
      <c r="IV64" s="94"/>
    </row>
    <row r="65" spans="1:256" s="15" customFormat="1" ht="5.25" customHeight="1" thickBot="1">
      <c r="A65" s="44"/>
      <c r="B65" s="6"/>
      <c r="C65" s="72"/>
      <c r="D65" s="72"/>
      <c r="E65" s="73"/>
      <c r="IV65" s="94"/>
    </row>
    <row r="66" spans="1:256" s="15" customFormat="1" ht="13.5" thickBot="1">
      <c r="A66" s="39"/>
      <c r="B66" s="14" t="s">
        <v>57</v>
      </c>
      <c r="C66" s="64">
        <f>SUBTOTAL(9,C67:C102)</f>
        <v>0</v>
      </c>
      <c r="D66" s="64">
        <f>SUBTOTAL(9,D67:D102)</f>
        <v>0</v>
      </c>
      <c r="E66" s="65" t="str">
        <f aca="true" t="shared" si="2" ref="E66:E102">IF(AND(C66=0,D66=0)," ",IF(C66&gt;0,D66/C66,"NÃO ORÇADO"))</f>
        <v> </v>
      </c>
      <c r="IV66" s="94"/>
    </row>
    <row r="67" spans="1:256" s="17" customFormat="1" ht="12.75">
      <c r="A67" s="40"/>
      <c r="B67" s="16" t="s">
        <v>56</v>
      </c>
      <c r="C67" s="66">
        <f>SUBTOTAL(9,C68:C72)</f>
        <v>0</v>
      </c>
      <c r="D67" s="66">
        <f>SUBTOTAL(9,D68:D72)</f>
        <v>0</v>
      </c>
      <c r="E67" s="67" t="str">
        <f t="shared" si="2"/>
        <v> </v>
      </c>
      <c r="IV67" s="95"/>
    </row>
    <row r="68" spans="1:256" s="15" customFormat="1" ht="12.75">
      <c r="A68" s="41" t="s">
        <v>131</v>
      </c>
      <c r="B68" s="4"/>
      <c r="C68" s="68"/>
      <c r="D68" s="68"/>
      <c r="E68" s="69" t="str">
        <f t="shared" si="2"/>
        <v> </v>
      </c>
      <c r="IV68" s="94"/>
    </row>
    <row r="69" spans="1:256" s="15" customFormat="1" ht="12.75">
      <c r="A69" s="41" t="s">
        <v>142</v>
      </c>
      <c r="B69" s="4"/>
      <c r="C69" s="68"/>
      <c r="D69" s="68"/>
      <c r="E69" s="69" t="str">
        <f t="shared" si="2"/>
        <v> </v>
      </c>
      <c r="IV69" s="94"/>
    </row>
    <row r="70" spans="1:256" s="15" customFormat="1" ht="12.75">
      <c r="A70" s="41" t="s">
        <v>143</v>
      </c>
      <c r="B70" s="4"/>
      <c r="C70" s="68"/>
      <c r="D70" s="68"/>
      <c r="E70" s="69" t="str">
        <f t="shared" si="2"/>
        <v> </v>
      </c>
      <c r="IV70" s="94"/>
    </row>
    <row r="71" spans="1:256" s="15" customFormat="1" ht="12.75">
      <c r="A71" s="41" t="s">
        <v>144</v>
      </c>
      <c r="B71" s="4"/>
      <c r="C71" s="68"/>
      <c r="D71" s="68"/>
      <c r="E71" s="69" t="str">
        <f t="shared" si="2"/>
        <v> </v>
      </c>
      <c r="IV71" s="94"/>
    </row>
    <row r="72" spans="1:256" s="15" customFormat="1" ht="12.75">
      <c r="A72" s="41" t="s">
        <v>145</v>
      </c>
      <c r="B72" s="4"/>
      <c r="C72" s="68"/>
      <c r="D72" s="68"/>
      <c r="E72" s="69" t="str">
        <f t="shared" si="2"/>
        <v> </v>
      </c>
      <c r="IV72" s="94"/>
    </row>
    <row r="73" spans="1:256" s="17" customFormat="1" ht="12.75">
      <c r="A73" s="42"/>
      <c r="B73" s="18" t="s">
        <v>61</v>
      </c>
      <c r="C73" s="66">
        <f>SUBTOTAL(9,C74:C78)</f>
        <v>0</v>
      </c>
      <c r="D73" s="66">
        <f>SUBTOTAL(9,D74:D78)</f>
        <v>0</v>
      </c>
      <c r="E73" s="67" t="str">
        <f t="shared" si="2"/>
        <v> </v>
      </c>
      <c r="IV73" s="95"/>
    </row>
    <row r="74" spans="1:256" s="15" customFormat="1" ht="12.75">
      <c r="A74" s="41" t="s">
        <v>1</v>
      </c>
      <c r="B74" s="4"/>
      <c r="C74" s="68"/>
      <c r="D74" s="68"/>
      <c r="E74" s="69" t="str">
        <f t="shared" si="2"/>
        <v> </v>
      </c>
      <c r="IV74" s="94"/>
    </row>
    <row r="75" spans="1:256" s="15" customFormat="1" ht="12.75">
      <c r="A75" s="41" t="s">
        <v>146</v>
      </c>
      <c r="B75" s="4"/>
      <c r="C75" s="68"/>
      <c r="D75" s="68"/>
      <c r="E75" s="69" t="str">
        <f t="shared" si="2"/>
        <v> </v>
      </c>
      <c r="IV75" s="94"/>
    </row>
    <row r="76" spans="1:256" s="15" customFormat="1" ht="12.75">
      <c r="A76" s="41" t="s">
        <v>147</v>
      </c>
      <c r="B76" s="4"/>
      <c r="C76" s="68"/>
      <c r="D76" s="68"/>
      <c r="E76" s="69" t="str">
        <f t="shared" si="2"/>
        <v> </v>
      </c>
      <c r="IV76" s="94"/>
    </row>
    <row r="77" spans="1:256" s="15" customFormat="1" ht="12.75">
      <c r="A77" s="41" t="s">
        <v>148</v>
      </c>
      <c r="B77" s="4"/>
      <c r="C77" s="68"/>
      <c r="D77" s="68"/>
      <c r="E77" s="69" t="str">
        <f t="shared" si="2"/>
        <v> </v>
      </c>
      <c r="IV77" s="94"/>
    </row>
    <row r="78" spans="1:256" s="15" customFormat="1" ht="12.75">
      <c r="A78" s="41" t="s">
        <v>149</v>
      </c>
      <c r="B78" s="4"/>
      <c r="C78" s="68"/>
      <c r="D78" s="68"/>
      <c r="E78" s="69" t="str">
        <f t="shared" si="2"/>
        <v> </v>
      </c>
      <c r="IV78" s="94"/>
    </row>
    <row r="79" spans="1:256" s="17" customFormat="1" ht="12.75">
      <c r="A79" s="42"/>
      <c r="B79" s="18" t="s">
        <v>62</v>
      </c>
      <c r="C79" s="74">
        <f>SUBTOTAL(9,C80:C84)</f>
        <v>0</v>
      </c>
      <c r="D79" s="74">
        <f>SUBTOTAL(9,D80:D84)</f>
        <v>0</v>
      </c>
      <c r="E79" s="67" t="str">
        <f t="shared" si="2"/>
        <v> </v>
      </c>
      <c r="IV79" s="95"/>
    </row>
    <row r="80" spans="1:256" s="15" customFormat="1" ht="12.75">
      <c r="A80" s="41" t="s">
        <v>2</v>
      </c>
      <c r="B80" s="4"/>
      <c r="C80" s="68"/>
      <c r="D80" s="68"/>
      <c r="E80" s="69" t="str">
        <f t="shared" si="2"/>
        <v> </v>
      </c>
      <c r="IV80" s="94"/>
    </row>
    <row r="81" spans="1:256" s="15" customFormat="1" ht="12.75">
      <c r="A81" s="41" t="s">
        <v>150</v>
      </c>
      <c r="B81" s="4"/>
      <c r="C81" s="68"/>
      <c r="D81" s="68"/>
      <c r="E81" s="69" t="str">
        <f t="shared" si="2"/>
        <v> </v>
      </c>
      <c r="IV81" s="94"/>
    </row>
    <row r="82" spans="1:256" s="15" customFormat="1" ht="12.75">
      <c r="A82" s="41" t="s">
        <v>151</v>
      </c>
      <c r="B82" s="4"/>
      <c r="C82" s="68"/>
      <c r="D82" s="68"/>
      <c r="E82" s="69" t="str">
        <f t="shared" si="2"/>
        <v> </v>
      </c>
      <c r="IV82" s="94"/>
    </row>
    <row r="83" spans="1:256" s="15" customFormat="1" ht="12.75">
      <c r="A83" s="41" t="s">
        <v>152</v>
      </c>
      <c r="B83" s="4"/>
      <c r="C83" s="68"/>
      <c r="D83" s="68"/>
      <c r="E83" s="69" t="str">
        <f t="shared" si="2"/>
        <v> </v>
      </c>
      <c r="IV83" s="94"/>
    </row>
    <row r="84" spans="1:256" s="15" customFormat="1" ht="12.75">
      <c r="A84" s="41" t="s">
        <v>153</v>
      </c>
      <c r="B84" s="4"/>
      <c r="C84" s="68"/>
      <c r="D84" s="68"/>
      <c r="E84" s="69" t="str">
        <f t="shared" si="2"/>
        <v> </v>
      </c>
      <c r="IV84" s="94"/>
    </row>
    <row r="85" spans="1:256" s="17" customFormat="1" ht="12.75">
      <c r="A85" s="42"/>
      <c r="B85" s="18" t="s">
        <v>63</v>
      </c>
      <c r="C85" s="74">
        <f>SUBTOTAL(9,C86:C90)</f>
        <v>0</v>
      </c>
      <c r="D85" s="74">
        <f>SUBTOTAL(9,D86:D90)</f>
        <v>0</v>
      </c>
      <c r="E85" s="67" t="str">
        <f t="shared" si="2"/>
        <v> </v>
      </c>
      <c r="IV85" s="95"/>
    </row>
    <row r="86" spans="1:256" s="15" customFormat="1" ht="12.75">
      <c r="A86" s="41" t="s">
        <v>3</v>
      </c>
      <c r="B86" s="4"/>
      <c r="C86" s="68"/>
      <c r="D86" s="68"/>
      <c r="E86" s="69" t="str">
        <f t="shared" si="2"/>
        <v> </v>
      </c>
      <c r="IV86" s="94"/>
    </row>
    <row r="87" spans="1:256" s="15" customFormat="1" ht="12.75">
      <c r="A87" s="41" t="s">
        <v>154</v>
      </c>
      <c r="B87" s="4"/>
      <c r="C87" s="68"/>
      <c r="D87" s="68"/>
      <c r="E87" s="69" t="str">
        <f t="shared" si="2"/>
        <v> </v>
      </c>
      <c r="IV87" s="94"/>
    </row>
    <row r="88" spans="1:256" s="15" customFormat="1" ht="12.75">
      <c r="A88" s="41" t="s">
        <v>155</v>
      </c>
      <c r="B88" s="4"/>
      <c r="C88" s="68"/>
      <c r="D88" s="68"/>
      <c r="E88" s="69" t="str">
        <f t="shared" si="2"/>
        <v> </v>
      </c>
      <c r="IV88" s="94"/>
    </row>
    <row r="89" spans="1:256" s="15" customFormat="1" ht="12.75">
      <c r="A89" s="41" t="s">
        <v>156</v>
      </c>
      <c r="B89" s="4"/>
      <c r="C89" s="68"/>
      <c r="D89" s="68"/>
      <c r="E89" s="69" t="str">
        <f t="shared" si="2"/>
        <v> </v>
      </c>
      <c r="IV89" s="94"/>
    </row>
    <row r="90" spans="1:256" s="15" customFormat="1" ht="12.75">
      <c r="A90" s="41" t="s">
        <v>157</v>
      </c>
      <c r="B90" s="4"/>
      <c r="C90" s="68"/>
      <c r="D90" s="68"/>
      <c r="E90" s="69" t="str">
        <f t="shared" si="2"/>
        <v> </v>
      </c>
      <c r="IV90" s="94"/>
    </row>
    <row r="91" spans="1:256" s="17" customFormat="1" ht="12.75">
      <c r="A91" s="42"/>
      <c r="B91" s="18" t="s">
        <v>64</v>
      </c>
      <c r="C91" s="74">
        <f>SUBTOTAL(9,C92:C96)</f>
        <v>0</v>
      </c>
      <c r="D91" s="74">
        <f>SUBTOTAL(9,D92:D96)</f>
        <v>0</v>
      </c>
      <c r="E91" s="67" t="str">
        <f t="shared" si="2"/>
        <v> </v>
      </c>
      <c r="IV91" s="95"/>
    </row>
    <row r="92" spans="1:256" s="15" customFormat="1" ht="12.75">
      <c r="A92" s="41" t="s">
        <v>4</v>
      </c>
      <c r="B92" s="4"/>
      <c r="C92" s="68"/>
      <c r="D92" s="68"/>
      <c r="E92" s="69" t="str">
        <f t="shared" si="2"/>
        <v> </v>
      </c>
      <c r="IV92" s="94"/>
    </row>
    <row r="93" spans="1:256" s="15" customFormat="1" ht="12.75">
      <c r="A93" s="41" t="s">
        <v>158</v>
      </c>
      <c r="B93" s="4"/>
      <c r="C93" s="68"/>
      <c r="D93" s="68"/>
      <c r="E93" s="69" t="str">
        <f t="shared" si="2"/>
        <v> </v>
      </c>
      <c r="IV93" s="94"/>
    </row>
    <row r="94" spans="1:256" s="15" customFormat="1" ht="12.75">
      <c r="A94" s="41" t="s">
        <v>159</v>
      </c>
      <c r="B94" s="4"/>
      <c r="C94" s="68"/>
      <c r="D94" s="68"/>
      <c r="E94" s="69" t="str">
        <f t="shared" si="2"/>
        <v> </v>
      </c>
      <c r="IV94" s="94"/>
    </row>
    <row r="95" spans="1:256" s="15" customFormat="1" ht="12.75">
      <c r="A95" s="41" t="s">
        <v>160</v>
      </c>
      <c r="B95" s="4"/>
      <c r="C95" s="68"/>
      <c r="D95" s="68"/>
      <c r="E95" s="69" t="str">
        <f t="shared" si="2"/>
        <v> </v>
      </c>
      <c r="IV95" s="94"/>
    </row>
    <row r="96" spans="1:256" s="15" customFormat="1" ht="12.75">
      <c r="A96" s="41" t="s">
        <v>161</v>
      </c>
      <c r="B96" s="4"/>
      <c r="C96" s="68"/>
      <c r="D96" s="68"/>
      <c r="E96" s="69" t="str">
        <f t="shared" si="2"/>
        <v> </v>
      </c>
      <c r="IV96" s="94"/>
    </row>
    <row r="97" spans="1:256" s="17" customFormat="1" ht="12.75">
      <c r="A97" s="42"/>
      <c r="B97" s="18" t="s">
        <v>65</v>
      </c>
      <c r="C97" s="74">
        <f>SUBTOTAL(9,C98:C102)</f>
        <v>0</v>
      </c>
      <c r="D97" s="74">
        <f>SUBTOTAL(9,D98:D102)</f>
        <v>0</v>
      </c>
      <c r="E97" s="67" t="str">
        <f t="shared" si="2"/>
        <v> </v>
      </c>
      <c r="IV97" s="95"/>
    </row>
    <row r="98" spans="1:256" s="15" customFormat="1" ht="12.75">
      <c r="A98" s="41" t="s">
        <v>5</v>
      </c>
      <c r="B98" s="4"/>
      <c r="C98" s="68"/>
      <c r="D98" s="68"/>
      <c r="E98" s="69" t="str">
        <f t="shared" si="2"/>
        <v> </v>
      </c>
      <c r="IV98" s="94"/>
    </row>
    <row r="99" spans="1:256" s="15" customFormat="1" ht="12.75">
      <c r="A99" s="41" t="s">
        <v>163</v>
      </c>
      <c r="B99" s="4"/>
      <c r="C99" s="68"/>
      <c r="D99" s="68"/>
      <c r="E99" s="69" t="str">
        <f t="shared" si="2"/>
        <v> </v>
      </c>
      <c r="IV99" s="94"/>
    </row>
    <row r="100" spans="1:256" s="15" customFormat="1" ht="12.75">
      <c r="A100" s="41" t="s">
        <v>164</v>
      </c>
      <c r="B100" s="4"/>
      <c r="C100" s="68"/>
      <c r="D100" s="68"/>
      <c r="E100" s="69" t="str">
        <f t="shared" si="2"/>
        <v> </v>
      </c>
      <c r="IV100" s="94"/>
    </row>
    <row r="101" spans="1:256" s="15" customFormat="1" ht="12.75">
      <c r="A101" s="41" t="s">
        <v>165</v>
      </c>
      <c r="B101" s="4"/>
      <c r="C101" s="68"/>
      <c r="D101" s="68"/>
      <c r="E101" s="69" t="str">
        <f t="shared" si="2"/>
        <v> </v>
      </c>
      <c r="IV101" s="94"/>
    </row>
    <row r="102" spans="1:256" s="15" customFormat="1" ht="13.5" thickBot="1">
      <c r="A102" s="43" t="s">
        <v>162</v>
      </c>
      <c r="B102" s="5"/>
      <c r="C102" s="70"/>
      <c r="D102" s="70"/>
      <c r="E102" s="71" t="str">
        <f t="shared" si="2"/>
        <v> </v>
      </c>
      <c r="IV102" s="94"/>
    </row>
    <row r="103" spans="1:256" s="15" customFormat="1" ht="4.5" customHeight="1" thickBot="1">
      <c r="A103" s="44"/>
      <c r="B103" s="19"/>
      <c r="C103" s="72"/>
      <c r="D103" s="72"/>
      <c r="E103" s="73"/>
      <c r="IV103" s="94"/>
    </row>
    <row r="104" spans="1:256" s="15" customFormat="1" ht="13.5" thickBot="1">
      <c r="A104" s="39"/>
      <c r="B104" s="14" t="s">
        <v>99</v>
      </c>
      <c r="C104" s="64">
        <f>SUBTOTAL(9,C105:C200)</f>
        <v>0</v>
      </c>
      <c r="D104" s="64">
        <f>SUBTOTAL(9,D105:D200)</f>
        <v>0</v>
      </c>
      <c r="E104" s="65" t="str">
        <f aca="true" t="shared" si="3" ref="E104:E135">IF(AND(C104=0,D104=0)," ",IF(C104&gt;0,D104/C104,"NÃO ORÇADO"))</f>
        <v> </v>
      </c>
      <c r="IV104" s="94"/>
    </row>
    <row r="105" spans="1:256" s="15" customFormat="1" ht="12.75">
      <c r="A105" s="40"/>
      <c r="B105" s="16" t="s">
        <v>66</v>
      </c>
      <c r="C105" s="74">
        <f>SUBTOTAL(9,C106:C110)</f>
        <v>0</v>
      </c>
      <c r="D105" s="74">
        <f>SUBTOTAL(9,D106:D110)</f>
        <v>0</v>
      </c>
      <c r="E105" s="67" t="str">
        <f t="shared" si="3"/>
        <v> </v>
      </c>
      <c r="IV105" s="94"/>
    </row>
    <row r="106" spans="1:256" s="15" customFormat="1" ht="12.75">
      <c r="A106" s="41" t="s">
        <v>6</v>
      </c>
      <c r="B106" s="4"/>
      <c r="C106" s="68"/>
      <c r="D106" s="68"/>
      <c r="E106" s="69" t="str">
        <f t="shared" si="3"/>
        <v> </v>
      </c>
      <c r="IV106" s="94"/>
    </row>
    <row r="107" spans="1:256" s="15" customFormat="1" ht="12.75">
      <c r="A107" s="41" t="s">
        <v>166</v>
      </c>
      <c r="B107" s="4"/>
      <c r="C107" s="68"/>
      <c r="D107" s="68"/>
      <c r="E107" s="69" t="str">
        <f t="shared" si="3"/>
        <v> </v>
      </c>
      <c r="IV107" s="94"/>
    </row>
    <row r="108" spans="1:256" s="15" customFormat="1" ht="12.75">
      <c r="A108" s="41" t="s">
        <v>167</v>
      </c>
      <c r="B108" s="4"/>
      <c r="C108" s="68"/>
      <c r="D108" s="68"/>
      <c r="E108" s="69" t="str">
        <f t="shared" si="3"/>
        <v> </v>
      </c>
      <c r="IV108" s="94"/>
    </row>
    <row r="109" spans="1:256" s="15" customFormat="1" ht="12.75">
      <c r="A109" s="41" t="s">
        <v>168</v>
      </c>
      <c r="B109" s="4"/>
      <c r="C109" s="68"/>
      <c r="D109" s="68"/>
      <c r="E109" s="69" t="str">
        <f t="shared" si="3"/>
        <v> </v>
      </c>
      <c r="IV109" s="94"/>
    </row>
    <row r="110" spans="1:256" s="15" customFormat="1" ht="12.75">
      <c r="A110" s="41" t="s">
        <v>169</v>
      </c>
      <c r="B110" s="4"/>
      <c r="C110" s="68"/>
      <c r="D110" s="68"/>
      <c r="E110" s="69" t="str">
        <f t="shared" si="3"/>
        <v> </v>
      </c>
      <c r="IV110" s="94"/>
    </row>
    <row r="111" spans="1:256" s="15" customFormat="1" ht="12.75">
      <c r="A111" s="42"/>
      <c r="B111" s="18" t="s">
        <v>67</v>
      </c>
      <c r="C111" s="74">
        <f>SUBTOTAL(9,C112:C116)</f>
        <v>0</v>
      </c>
      <c r="D111" s="74">
        <f>SUBTOTAL(9,D112:D116)</f>
        <v>0</v>
      </c>
      <c r="E111" s="67" t="str">
        <f t="shared" si="3"/>
        <v> </v>
      </c>
      <c r="IV111" s="94"/>
    </row>
    <row r="112" spans="1:256" s="15" customFormat="1" ht="12.75">
      <c r="A112" s="41" t="s">
        <v>7</v>
      </c>
      <c r="B112" s="4"/>
      <c r="C112" s="68"/>
      <c r="D112" s="68"/>
      <c r="E112" s="69" t="str">
        <f t="shared" si="3"/>
        <v> </v>
      </c>
      <c r="IV112" s="94"/>
    </row>
    <row r="113" spans="1:256" s="15" customFormat="1" ht="12.75">
      <c r="A113" s="41" t="s">
        <v>170</v>
      </c>
      <c r="B113" s="4"/>
      <c r="C113" s="68"/>
      <c r="D113" s="68"/>
      <c r="E113" s="69" t="str">
        <f t="shared" si="3"/>
        <v> </v>
      </c>
      <c r="IV113" s="94"/>
    </row>
    <row r="114" spans="1:256" s="15" customFormat="1" ht="12.75">
      <c r="A114" s="41" t="s">
        <v>171</v>
      </c>
      <c r="B114" s="4"/>
      <c r="C114" s="68"/>
      <c r="D114" s="68"/>
      <c r="E114" s="69" t="str">
        <f t="shared" si="3"/>
        <v> </v>
      </c>
      <c r="IV114" s="94"/>
    </row>
    <row r="115" spans="1:256" s="15" customFormat="1" ht="12.75">
      <c r="A115" s="41" t="s">
        <v>172</v>
      </c>
      <c r="B115" s="4"/>
      <c r="C115" s="68"/>
      <c r="D115" s="68"/>
      <c r="E115" s="69" t="str">
        <f t="shared" si="3"/>
        <v> </v>
      </c>
      <c r="IV115" s="94"/>
    </row>
    <row r="116" spans="1:256" s="15" customFormat="1" ht="12.75">
      <c r="A116" s="41" t="s">
        <v>173</v>
      </c>
      <c r="B116" s="4"/>
      <c r="C116" s="68"/>
      <c r="D116" s="68"/>
      <c r="E116" s="69" t="str">
        <f t="shared" si="3"/>
        <v> </v>
      </c>
      <c r="IV116" s="94"/>
    </row>
    <row r="117" spans="1:256" s="15" customFormat="1" ht="12.75">
      <c r="A117" s="42"/>
      <c r="B117" s="18" t="s">
        <v>68</v>
      </c>
      <c r="C117" s="74">
        <f>SUBTOTAL(9,C118:C122)</f>
        <v>0</v>
      </c>
      <c r="D117" s="74">
        <f>SUBTOTAL(9,D118:D122)</f>
        <v>0</v>
      </c>
      <c r="E117" s="67" t="str">
        <f t="shared" si="3"/>
        <v> </v>
      </c>
      <c r="IV117" s="94"/>
    </row>
    <row r="118" spans="1:256" s="15" customFormat="1" ht="12.75">
      <c r="A118" s="41" t="s">
        <v>8</v>
      </c>
      <c r="B118" s="4"/>
      <c r="C118" s="68"/>
      <c r="D118" s="68"/>
      <c r="E118" s="69" t="str">
        <f t="shared" si="3"/>
        <v> </v>
      </c>
      <c r="IV118" s="94"/>
    </row>
    <row r="119" spans="1:256" s="15" customFormat="1" ht="12.75">
      <c r="A119" s="41" t="s">
        <v>174</v>
      </c>
      <c r="B119" s="4"/>
      <c r="C119" s="68"/>
      <c r="D119" s="68"/>
      <c r="E119" s="69" t="str">
        <f t="shared" si="3"/>
        <v> </v>
      </c>
      <c r="IV119" s="94"/>
    </row>
    <row r="120" spans="1:256" s="15" customFormat="1" ht="12.75">
      <c r="A120" s="41" t="s">
        <v>175</v>
      </c>
      <c r="B120" s="4"/>
      <c r="C120" s="68"/>
      <c r="D120" s="68"/>
      <c r="E120" s="69" t="str">
        <f t="shared" si="3"/>
        <v> </v>
      </c>
      <c r="IV120" s="94"/>
    </row>
    <row r="121" spans="1:256" s="15" customFormat="1" ht="12.75">
      <c r="A121" s="41" t="s">
        <v>176</v>
      </c>
      <c r="B121" s="4"/>
      <c r="C121" s="68"/>
      <c r="D121" s="68"/>
      <c r="E121" s="69" t="str">
        <f t="shared" si="3"/>
        <v> </v>
      </c>
      <c r="IV121" s="94"/>
    </row>
    <row r="122" spans="1:256" s="15" customFormat="1" ht="12.75">
      <c r="A122" s="41" t="s">
        <v>177</v>
      </c>
      <c r="B122" s="4"/>
      <c r="C122" s="68"/>
      <c r="D122" s="68"/>
      <c r="E122" s="69" t="str">
        <f t="shared" si="3"/>
        <v> </v>
      </c>
      <c r="IV122" s="94"/>
    </row>
    <row r="123" spans="1:256" s="15" customFormat="1" ht="12.75">
      <c r="A123" s="42"/>
      <c r="B123" s="18" t="s">
        <v>69</v>
      </c>
      <c r="C123" s="74">
        <f>SUBTOTAL(9,C124:C128)</f>
        <v>0</v>
      </c>
      <c r="D123" s="74">
        <f>SUBTOTAL(9,D124:D128)</f>
        <v>0</v>
      </c>
      <c r="E123" s="67" t="str">
        <f t="shared" si="3"/>
        <v> </v>
      </c>
      <c r="IV123" s="94"/>
    </row>
    <row r="124" spans="1:256" s="15" customFormat="1" ht="12.75">
      <c r="A124" s="41" t="s">
        <v>82</v>
      </c>
      <c r="B124" s="4"/>
      <c r="C124" s="68"/>
      <c r="D124" s="68"/>
      <c r="E124" s="69" t="str">
        <f t="shared" si="3"/>
        <v> </v>
      </c>
      <c r="IV124" s="94"/>
    </row>
    <row r="125" spans="1:256" s="15" customFormat="1" ht="12.75">
      <c r="A125" s="41" t="s">
        <v>178</v>
      </c>
      <c r="B125" s="4"/>
      <c r="C125" s="68"/>
      <c r="D125" s="68"/>
      <c r="E125" s="69" t="str">
        <f t="shared" si="3"/>
        <v> </v>
      </c>
      <c r="IV125" s="94"/>
    </row>
    <row r="126" spans="1:256" s="15" customFormat="1" ht="12.75">
      <c r="A126" s="41" t="s">
        <v>179</v>
      </c>
      <c r="B126" s="4"/>
      <c r="C126" s="68"/>
      <c r="D126" s="68"/>
      <c r="E126" s="69" t="str">
        <f t="shared" si="3"/>
        <v> </v>
      </c>
      <c r="IV126" s="94"/>
    </row>
    <row r="127" spans="1:256" s="15" customFormat="1" ht="12.75">
      <c r="A127" s="41" t="s">
        <v>180</v>
      </c>
      <c r="B127" s="4"/>
      <c r="C127" s="68"/>
      <c r="D127" s="68"/>
      <c r="E127" s="69" t="str">
        <f t="shared" si="3"/>
        <v> </v>
      </c>
      <c r="IV127" s="94"/>
    </row>
    <row r="128" spans="1:256" s="15" customFormat="1" ht="12.75">
      <c r="A128" s="41" t="s">
        <v>181</v>
      </c>
      <c r="B128" s="4"/>
      <c r="C128" s="68"/>
      <c r="D128" s="68"/>
      <c r="E128" s="69" t="str">
        <f t="shared" si="3"/>
        <v> </v>
      </c>
      <c r="IV128" s="94"/>
    </row>
    <row r="129" spans="1:256" s="15" customFormat="1" ht="12.75">
      <c r="A129" s="42"/>
      <c r="B129" s="18" t="s">
        <v>70</v>
      </c>
      <c r="C129" s="74">
        <f>SUBTOTAL(9,C130:C134)</f>
        <v>0</v>
      </c>
      <c r="D129" s="74">
        <f>SUBTOTAL(9,D130:D134)</f>
        <v>0</v>
      </c>
      <c r="E129" s="67" t="str">
        <f t="shared" si="3"/>
        <v> </v>
      </c>
      <c r="IV129" s="94"/>
    </row>
    <row r="130" spans="1:256" s="15" customFormat="1" ht="12.75">
      <c r="A130" s="41" t="s">
        <v>9</v>
      </c>
      <c r="B130" s="4"/>
      <c r="C130" s="68"/>
      <c r="D130" s="68"/>
      <c r="E130" s="69" t="str">
        <f t="shared" si="3"/>
        <v> </v>
      </c>
      <c r="IV130" s="94"/>
    </row>
    <row r="131" spans="1:256" s="15" customFormat="1" ht="12.75">
      <c r="A131" s="41" t="s">
        <v>182</v>
      </c>
      <c r="B131" s="4"/>
      <c r="C131" s="68"/>
      <c r="D131" s="68"/>
      <c r="E131" s="69" t="str">
        <f t="shared" si="3"/>
        <v> </v>
      </c>
      <c r="IV131" s="94"/>
    </row>
    <row r="132" spans="1:256" s="15" customFormat="1" ht="12.75">
      <c r="A132" s="41" t="s">
        <v>183</v>
      </c>
      <c r="B132" s="4"/>
      <c r="C132" s="68"/>
      <c r="D132" s="68"/>
      <c r="E132" s="69" t="str">
        <f t="shared" si="3"/>
        <v> </v>
      </c>
      <c r="IV132" s="94"/>
    </row>
    <row r="133" spans="1:256" s="15" customFormat="1" ht="12.75">
      <c r="A133" s="41" t="s">
        <v>184</v>
      </c>
      <c r="B133" s="4"/>
      <c r="C133" s="68"/>
      <c r="D133" s="68"/>
      <c r="E133" s="69" t="str">
        <f t="shared" si="3"/>
        <v> </v>
      </c>
      <c r="IV133" s="94"/>
    </row>
    <row r="134" spans="1:256" s="15" customFormat="1" ht="12.75">
      <c r="A134" s="41" t="s">
        <v>185</v>
      </c>
      <c r="B134" s="4"/>
      <c r="C134" s="68"/>
      <c r="D134" s="68"/>
      <c r="E134" s="69" t="str">
        <f t="shared" si="3"/>
        <v> </v>
      </c>
      <c r="IV134" s="94"/>
    </row>
    <row r="135" spans="1:256" s="15" customFormat="1" ht="12.75">
      <c r="A135" s="42"/>
      <c r="B135" s="18" t="s">
        <v>71</v>
      </c>
      <c r="C135" s="74">
        <f>SUBTOTAL(9,C136:C140)</f>
        <v>0</v>
      </c>
      <c r="D135" s="74">
        <f>SUBTOTAL(9,D136:D140)</f>
        <v>0</v>
      </c>
      <c r="E135" s="67" t="str">
        <f t="shared" si="3"/>
        <v> </v>
      </c>
      <c r="IV135" s="94"/>
    </row>
    <row r="136" spans="1:256" s="15" customFormat="1" ht="12.75">
      <c r="A136" s="41" t="s">
        <v>10</v>
      </c>
      <c r="B136" s="4"/>
      <c r="C136" s="68"/>
      <c r="D136" s="68"/>
      <c r="E136" s="69" t="str">
        <f aca="true" t="shared" si="4" ref="E136:E167">IF(AND(C136=0,D136=0)," ",IF(C136&gt;0,D136/C136,"NÃO ORÇADO"))</f>
        <v> </v>
      </c>
      <c r="IV136" s="94"/>
    </row>
    <row r="137" spans="1:256" s="15" customFormat="1" ht="12.75">
      <c r="A137" s="41" t="s">
        <v>186</v>
      </c>
      <c r="B137" s="4"/>
      <c r="C137" s="68"/>
      <c r="D137" s="68"/>
      <c r="E137" s="69" t="str">
        <f t="shared" si="4"/>
        <v> </v>
      </c>
      <c r="IV137" s="94"/>
    </row>
    <row r="138" spans="1:256" s="15" customFormat="1" ht="12.75">
      <c r="A138" s="41" t="s">
        <v>187</v>
      </c>
      <c r="B138" s="4"/>
      <c r="C138" s="68"/>
      <c r="D138" s="68"/>
      <c r="E138" s="69" t="str">
        <f t="shared" si="4"/>
        <v> </v>
      </c>
      <c r="IV138" s="94"/>
    </row>
    <row r="139" spans="1:256" s="15" customFormat="1" ht="12.75">
      <c r="A139" s="41" t="s">
        <v>188</v>
      </c>
      <c r="B139" s="4"/>
      <c r="C139" s="68"/>
      <c r="D139" s="68"/>
      <c r="E139" s="69" t="str">
        <f t="shared" si="4"/>
        <v> </v>
      </c>
      <c r="IV139" s="94"/>
    </row>
    <row r="140" spans="1:256" s="15" customFormat="1" ht="12.75">
      <c r="A140" s="41" t="s">
        <v>189</v>
      </c>
      <c r="B140" s="4"/>
      <c r="C140" s="68"/>
      <c r="D140" s="68"/>
      <c r="E140" s="69" t="str">
        <f t="shared" si="4"/>
        <v> </v>
      </c>
      <c r="IV140" s="94"/>
    </row>
    <row r="141" spans="1:256" s="15" customFormat="1" ht="12.75">
      <c r="A141" s="42"/>
      <c r="B141" s="18" t="s">
        <v>72</v>
      </c>
      <c r="C141" s="74">
        <f>SUBTOTAL(9,C142:C146)</f>
        <v>0</v>
      </c>
      <c r="D141" s="74">
        <f>SUBTOTAL(9,D142:D146)</f>
        <v>0</v>
      </c>
      <c r="E141" s="67" t="str">
        <f t="shared" si="4"/>
        <v> </v>
      </c>
      <c r="IV141" s="94"/>
    </row>
    <row r="142" spans="1:256" s="15" customFormat="1" ht="12.75">
      <c r="A142" s="41" t="s">
        <v>11</v>
      </c>
      <c r="B142" s="4"/>
      <c r="C142" s="68"/>
      <c r="D142" s="68"/>
      <c r="E142" s="69" t="str">
        <f t="shared" si="4"/>
        <v> </v>
      </c>
      <c r="IV142" s="94"/>
    </row>
    <row r="143" spans="1:256" s="15" customFormat="1" ht="12.75">
      <c r="A143" s="41" t="s">
        <v>190</v>
      </c>
      <c r="B143" s="4"/>
      <c r="C143" s="68"/>
      <c r="D143" s="68"/>
      <c r="E143" s="69" t="str">
        <f t="shared" si="4"/>
        <v> </v>
      </c>
      <c r="IV143" s="94"/>
    </row>
    <row r="144" spans="1:256" s="15" customFormat="1" ht="12.75">
      <c r="A144" s="41" t="s">
        <v>191</v>
      </c>
      <c r="B144" s="4"/>
      <c r="C144" s="68"/>
      <c r="D144" s="68"/>
      <c r="E144" s="69" t="str">
        <f t="shared" si="4"/>
        <v> </v>
      </c>
      <c r="IV144" s="94"/>
    </row>
    <row r="145" spans="1:256" s="15" customFormat="1" ht="12.75">
      <c r="A145" s="41" t="s">
        <v>192</v>
      </c>
      <c r="B145" s="4"/>
      <c r="C145" s="68"/>
      <c r="D145" s="68"/>
      <c r="E145" s="69" t="str">
        <f t="shared" si="4"/>
        <v> </v>
      </c>
      <c r="IV145" s="94"/>
    </row>
    <row r="146" spans="1:256" s="15" customFormat="1" ht="12.75">
      <c r="A146" s="41" t="s">
        <v>193</v>
      </c>
      <c r="B146" s="4"/>
      <c r="C146" s="68"/>
      <c r="D146" s="68"/>
      <c r="E146" s="69" t="str">
        <f t="shared" si="4"/>
        <v> </v>
      </c>
      <c r="IV146" s="94"/>
    </row>
    <row r="147" spans="1:256" s="15" customFormat="1" ht="12.75">
      <c r="A147" s="42"/>
      <c r="B147" s="18" t="s">
        <v>73</v>
      </c>
      <c r="C147" s="74">
        <f>SUBTOTAL(9,C148:C152)</f>
        <v>0</v>
      </c>
      <c r="D147" s="74">
        <f>SUBTOTAL(9,D148:D152)</f>
        <v>0</v>
      </c>
      <c r="E147" s="67" t="str">
        <f t="shared" si="4"/>
        <v> </v>
      </c>
      <c r="IV147" s="94"/>
    </row>
    <row r="148" spans="1:256" s="15" customFormat="1" ht="12.75">
      <c r="A148" s="41" t="s">
        <v>12</v>
      </c>
      <c r="B148" s="4"/>
      <c r="C148" s="68"/>
      <c r="D148" s="68"/>
      <c r="E148" s="69" t="str">
        <f t="shared" si="4"/>
        <v> </v>
      </c>
      <c r="IV148" s="94"/>
    </row>
    <row r="149" spans="1:256" s="15" customFormat="1" ht="12.75">
      <c r="A149" s="41" t="s">
        <v>194</v>
      </c>
      <c r="B149" s="4"/>
      <c r="C149" s="68"/>
      <c r="D149" s="68"/>
      <c r="E149" s="69" t="str">
        <f t="shared" si="4"/>
        <v> </v>
      </c>
      <c r="IV149" s="94"/>
    </row>
    <row r="150" spans="1:256" s="15" customFormat="1" ht="12.75">
      <c r="A150" s="41" t="s">
        <v>195</v>
      </c>
      <c r="B150" s="4"/>
      <c r="C150" s="68"/>
      <c r="D150" s="68"/>
      <c r="E150" s="69" t="str">
        <f t="shared" si="4"/>
        <v> </v>
      </c>
      <c r="IV150" s="94"/>
    </row>
    <row r="151" spans="1:256" s="15" customFormat="1" ht="12.75">
      <c r="A151" s="41" t="s">
        <v>196</v>
      </c>
      <c r="B151" s="4"/>
      <c r="C151" s="68"/>
      <c r="D151" s="68"/>
      <c r="E151" s="69" t="str">
        <f t="shared" si="4"/>
        <v> </v>
      </c>
      <c r="IV151" s="94"/>
    </row>
    <row r="152" spans="1:256" s="15" customFormat="1" ht="12.75">
      <c r="A152" s="41" t="s">
        <v>197</v>
      </c>
      <c r="B152" s="4"/>
      <c r="C152" s="68"/>
      <c r="D152" s="68"/>
      <c r="E152" s="69" t="str">
        <f t="shared" si="4"/>
        <v> </v>
      </c>
      <c r="IV152" s="94"/>
    </row>
    <row r="153" spans="1:256" s="15" customFormat="1" ht="12.75">
      <c r="A153" s="42"/>
      <c r="B153" s="18" t="s">
        <v>74</v>
      </c>
      <c r="C153" s="74">
        <f>SUBTOTAL(9,C154:C158)</f>
        <v>0</v>
      </c>
      <c r="D153" s="74">
        <f>SUBTOTAL(9,D154:D158)</f>
        <v>0</v>
      </c>
      <c r="E153" s="67" t="str">
        <f t="shared" si="4"/>
        <v> </v>
      </c>
      <c r="IV153" s="94"/>
    </row>
    <row r="154" spans="1:256" s="15" customFormat="1" ht="12.75">
      <c r="A154" s="41" t="s">
        <v>13</v>
      </c>
      <c r="B154" s="4"/>
      <c r="C154" s="68"/>
      <c r="D154" s="68"/>
      <c r="E154" s="69" t="str">
        <f t="shared" si="4"/>
        <v> </v>
      </c>
      <c r="IV154" s="94"/>
    </row>
    <row r="155" spans="1:256" s="15" customFormat="1" ht="12.75">
      <c r="A155" s="41" t="s">
        <v>198</v>
      </c>
      <c r="B155" s="4"/>
      <c r="C155" s="68"/>
      <c r="D155" s="68"/>
      <c r="E155" s="69" t="str">
        <f t="shared" si="4"/>
        <v> </v>
      </c>
      <c r="IV155" s="94"/>
    </row>
    <row r="156" spans="1:256" s="15" customFormat="1" ht="12.75">
      <c r="A156" s="41" t="s">
        <v>199</v>
      </c>
      <c r="B156" s="4"/>
      <c r="C156" s="68"/>
      <c r="D156" s="68"/>
      <c r="E156" s="69" t="str">
        <f t="shared" si="4"/>
        <v> </v>
      </c>
      <c r="IV156" s="94"/>
    </row>
    <row r="157" spans="1:256" s="15" customFormat="1" ht="12.75">
      <c r="A157" s="41" t="s">
        <v>200</v>
      </c>
      <c r="B157" s="4"/>
      <c r="C157" s="68"/>
      <c r="D157" s="68"/>
      <c r="E157" s="69" t="str">
        <f t="shared" si="4"/>
        <v> </v>
      </c>
      <c r="IV157" s="94"/>
    </row>
    <row r="158" spans="1:256" s="15" customFormat="1" ht="12.75">
      <c r="A158" s="41" t="s">
        <v>201</v>
      </c>
      <c r="B158" s="4"/>
      <c r="C158" s="68"/>
      <c r="D158" s="68"/>
      <c r="E158" s="69" t="str">
        <f t="shared" si="4"/>
        <v> </v>
      </c>
      <c r="IV158" s="94"/>
    </row>
    <row r="159" spans="1:256" s="15" customFormat="1" ht="12.75">
      <c r="A159" s="42"/>
      <c r="B159" s="18" t="s">
        <v>75</v>
      </c>
      <c r="C159" s="74">
        <f>SUBTOTAL(9,C160:C164)</f>
        <v>0</v>
      </c>
      <c r="D159" s="74">
        <f>SUBTOTAL(9,D160:D164)</f>
        <v>0</v>
      </c>
      <c r="E159" s="67" t="str">
        <f t="shared" si="4"/>
        <v> </v>
      </c>
      <c r="IV159" s="94"/>
    </row>
    <row r="160" spans="1:256" s="15" customFormat="1" ht="12.75">
      <c r="A160" s="41" t="s">
        <v>14</v>
      </c>
      <c r="B160" s="4"/>
      <c r="C160" s="68"/>
      <c r="D160" s="68"/>
      <c r="E160" s="69" t="str">
        <f t="shared" si="4"/>
        <v> </v>
      </c>
      <c r="IV160" s="94"/>
    </row>
    <row r="161" spans="1:256" s="15" customFormat="1" ht="12.75">
      <c r="A161" s="41" t="s">
        <v>202</v>
      </c>
      <c r="B161" s="4"/>
      <c r="C161" s="68"/>
      <c r="D161" s="68"/>
      <c r="E161" s="69" t="str">
        <f t="shared" si="4"/>
        <v> </v>
      </c>
      <c r="IV161" s="94"/>
    </row>
    <row r="162" spans="1:256" s="15" customFormat="1" ht="12.75">
      <c r="A162" s="41" t="s">
        <v>203</v>
      </c>
      <c r="B162" s="4"/>
      <c r="C162" s="68"/>
      <c r="D162" s="68"/>
      <c r="E162" s="69" t="str">
        <f t="shared" si="4"/>
        <v> </v>
      </c>
      <c r="IV162" s="94"/>
    </row>
    <row r="163" spans="1:256" s="15" customFormat="1" ht="12.75">
      <c r="A163" s="41" t="s">
        <v>204</v>
      </c>
      <c r="B163" s="4"/>
      <c r="C163" s="68"/>
      <c r="D163" s="68"/>
      <c r="E163" s="69" t="str">
        <f t="shared" si="4"/>
        <v> </v>
      </c>
      <c r="IV163" s="94"/>
    </row>
    <row r="164" spans="1:256" s="15" customFormat="1" ht="12.75">
      <c r="A164" s="41" t="s">
        <v>205</v>
      </c>
      <c r="B164" s="4"/>
      <c r="C164" s="68"/>
      <c r="D164" s="68"/>
      <c r="E164" s="69" t="str">
        <f t="shared" si="4"/>
        <v> </v>
      </c>
      <c r="IV164" s="94"/>
    </row>
    <row r="165" spans="1:256" s="15" customFormat="1" ht="12.75">
      <c r="A165" s="42"/>
      <c r="B165" s="18" t="s">
        <v>76</v>
      </c>
      <c r="C165" s="74">
        <f>SUBTOTAL(9,C166:C170)</f>
        <v>0</v>
      </c>
      <c r="D165" s="74">
        <f>SUBTOTAL(9,D166:D170)</f>
        <v>0</v>
      </c>
      <c r="E165" s="67" t="str">
        <f t="shared" si="4"/>
        <v> </v>
      </c>
      <c r="IV165" s="94"/>
    </row>
    <row r="166" spans="1:256" s="15" customFormat="1" ht="12.75">
      <c r="A166" s="41" t="s">
        <v>15</v>
      </c>
      <c r="B166" s="4"/>
      <c r="C166" s="68"/>
      <c r="D166" s="68"/>
      <c r="E166" s="69" t="str">
        <f t="shared" si="4"/>
        <v> </v>
      </c>
      <c r="IV166" s="94"/>
    </row>
    <row r="167" spans="1:256" s="15" customFormat="1" ht="12.75">
      <c r="A167" s="41" t="s">
        <v>206</v>
      </c>
      <c r="B167" s="4"/>
      <c r="C167" s="68"/>
      <c r="D167" s="68"/>
      <c r="E167" s="69" t="str">
        <f t="shared" si="4"/>
        <v> </v>
      </c>
      <c r="IV167" s="94"/>
    </row>
    <row r="168" spans="1:256" s="15" customFormat="1" ht="12.75">
      <c r="A168" s="41" t="s">
        <v>207</v>
      </c>
      <c r="B168" s="4"/>
      <c r="C168" s="68"/>
      <c r="D168" s="68"/>
      <c r="E168" s="69" t="str">
        <f aca="true" t="shared" si="5" ref="E168:E199">IF(AND(C168=0,D168=0)," ",IF(C168&gt;0,D168/C168,"NÃO ORÇADO"))</f>
        <v> </v>
      </c>
      <c r="IV168" s="94"/>
    </row>
    <row r="169" spans="1:256" s="15" customFormat="1" ht="12.75">
      <c r="A169" s="41" t="s">
        <v>208</v>
      </c>
      <c r="B169" s="4"/>
      <c r="C169" s="68"/>
      <c r="D169" s="68"/>
      <c r="E169" s="69" t="str">
        <f t="shared" si="5"/>
        <v> </v>
      </c>
      <c r="IV169" s="94"/>
    </row>
    <row r="170" spans="1:256" s="15" customFormat="1" ht="12.75">
      <c r="A170" s="41" t="s">
        <v>209</v>
      </c>
      <c r="B170" s="4"/>
      <c r="C170" s="68"/>
      <c r="D170" s="68"/>
      <c r="E170" s="69" t="str">
        <f t="shared" si="5"/>
        <v> </v>
      </c>
      <c r="IV170" s="94"/>
    </row>
    <row r="171" spans="1:256" s="15" customFormat="1" ht="12.75">
      <c r="A171" s="42"/>
      <c r="B171" s="18" t="s">
        <v>77</v>
      </c>
      <c r="C171" s="74">
        <f>SUBTOTAL(9,C172:C176)</f>
        <v>0</v>
      </c>
      <c r="D171" s="74">
        <f>SUBTOTAL(9,D172:D176)</f>
        <v>0</v>
      </c>
      <c r="E171" s="67" t="str">
        <f t="shared" si="5"/>
        <v> </v>
      </c>
      <c r="IV171" s="94"/>
    </row>
    <row r="172" spans="1:256" s="15" customFormat="1" ht="12.75">
      <c r="A172" s="41" t="s">
        <v>16</v>
      </c>
      <c r="B172" s="4"/>
      <c r="C172" s="68"/>
      <c r="D172" s="68"/>
      <c r="E172" s="69" t="str">
        <f t="shared" si="5"/>
        <v> </v>
      </c>
      <c r="IV172" s="94"/>
    </row>
    <row r="173" spans="1:256" s="15" customFormat="1" ht="12.75">
      <c r="A173" s="41" t="s">
        <v>210</v>
      </c>
      <c r="B173" s="4"/>
      <c r="C173" s="68"/>
      <c r="D173" s="68"/>
      <c r="E173" s="69" t="str">
        <f t="shared" si="5"/>
        <v> </v>
      </c>
      <c r="IV173" s="94"/>
    </row>
    <row r="174" spans="1:256" s="15" customFormat="1" ht="12.75">
      <c r="A174" s="41" t="s">
        <v>211</v>
      </c>
      <c r="B174" s="4"/>
      <c r="C174" s="68"/>
      <c r="D174" s="68"/>
      <c r="E174" s="69" t="str">
        <f t="shared" si="5"/>
        <v> </v>
      </c>
      <c r="IV174" s="94"/>
    </row>
    <row r="175" spans="1:256" s="15" customFormat="1" ht="12.75">
      <c r="A175" s="41" t="s">
        <v>212</v>
      </c>
      <c r="B175" s="4"/>
      <c r="C175" s="68"/>
      <c r="D175" s="68"/>
      <c r="E175" s="69" t="str">
        <f t="shared" si="5"/>
        <v> </v>
      </c>
      <c r="IV175" s="94"/>
    </row>
    <row r="176" spans="1:256" s="15" customFormat="1" ht="12.75">
      <c r="A176" s="41" t="s">
        <v>213</v>
      </c>
      <c r="B176" s="4"/>
      <c r="C176" s="68"/>
      <c r="D176" s="68"/>
      <c r="E176" s="69" t="str">
        <f t="shared" si="5"/>
        <v> </v>
      </c>
      <c r="IV176" s="94"/>
    </row>
    <row r="177" spans="1:256" s="15" customFormat="1" ht="12.75">
      <c r="A177" s="42"/>
      <c r="B177" s="18" t="s">
        <v>78</v>
      </c>
      <c r="C177" s="74">
        <f>SUBTOTAL(9,C178:C182)</f>
        <v>0</v>
      </c>
      <c r="D177" s="74">
        <f>SUBTOTAL(9,D178:D182)</f>
        <v>0</v>
      </c>
      <c r="E177" s="67" t="str">
        <f t="shared" si="5"/>
        <v> </v>
      </c>
      <c r="IV177" s="94"/>
    </row>
    <row r="178" spans="1:256" s="15" customFormat="1" ht="12.75">
      <c r="A178" s="41" t="s">
        <v>17</v>
      </c>
      <c r="B178" s="4"/>
      <c r="C178" s="68"/>
      <c r="D178" s="68"/>
      <c r="E178" s="69" t="str">
        <f t="shared" si="5"/>
        <v> </v>
      </c>
      <c r="IV178" s="94"/>
    </row>
    <row r="179" spans="1:256" s="15" customFormat="1" ht="12.75">
      <c r="A179" s="41" t="s">
        <v>214</v>
      </c>
      <c r="B179" s="4"/>
      <c r="C179" s="68"/>
      <c r="D179" s="68"/>
      <c r="E179" s="69" t="str">
        <f t="shared" si="5"/>
        <v> </v>
      </c>
      <c r="IV179" s="94"/>
    </row>
    <row r="180" spans="1:256" s="15" customFormat="1" ht="12.75">
      <c r="A180" s="41" t="s">
        <v>215</v>
      </c>
      <c r="B180" s="4"/>
      <c r="C180" s="68"/>
      <c r="D180" s="68"/>
      <c r="E180" s="69" t="str">
        <f t="shared" si="5"/>
        <v> </v>
      </c>
      <c r="IV180" s="94"/>
    </row>
    <row r="181" spans="1:256" s="15" customFormat="1" ht="12.75">
      <c r="A181" s="41" t="s">
        <v>216</v>
      </c>
      <c r="B181" s="4"/>
      <c r="C181" s="68"/>
      <c r="D181" s="68"/>
      <c r="E181" s="69" t="str">
        <f t="shared" si="5"/>
        <v> </v>
      </c>
      <c r="IV181" s="94"/>
    </row>
    <row r="182" spans="1:256" s="15" customFormat="1" ht="12.75">
      <c r="A182" s="41" t="s">
        <v>217</v>
      </c>
      <c r="B182" s="4"/>
      <c r="C182" s="68"/>
      <c r="D182" s="68"/>
      <c r="E182" s="69" t="str">
        <f t="shared" si="5"/>
        <v> </v>
      </c>
      <c r="IV182" s="94"/>
    </row>
    <row r="183" spans="1:256" s="15" customFormat="1" ht="12.75">
      <c r="A183" s="42"/>
      <c r="B183" s="18" t="s">
        <v>79</v>
      </c>
      <c r="C183" s="74">
        <f>SUBTOTAL(9,C184:C188)</f>
        <v>0</v>
      </c>
      <c r="D183" s="74">
        <f>SUBTOTAL(9,D184:D188)</f>
        <v>0</v>
      </c>
      <c r="E183" s="67" t="str">
        <f t="shared" si="5"/>
        <v> </v>
      </c>
      <c r="IV183" s="94"/>
    </row>
    <row r="184" spans="1:256" s="15" customFormat="1" ht="12.75">
      <c r="A184" s="41" t="s">
        <v>18</v>
      </c>
      <c r="B184" s="4"/>
      <c r="C184" s="68"/>
      <c r="D184" s="68"/>
      <c r="E184" s="69" t="str">
        <f t="shared" si="5"/>
        <v> </v>
      </c>
      <c r="IV184" s="94"/>
    </row>
    <row r="185" spans="1:256" s="15" customFormat="1" ht="12.75">
      <c r="A185" s="41" t="s">
        <v>218</v>
      </c>
      <c r="B185" s="4"/>
      <c r="C185" s="68"/>
      <c r="D185" s="68"/>
      <c r="E185" s="69" t="str">
        <f t="shared" si="5"/>
        <v> </v>
      </c>
      <c r="IV185" s="94"/>
    </row>
    <row r="186" spans="1:256" s="15" customFormat="1" ht="12.75">
      <c r="A186" s="41" t="s">
        <v>219</v>
      </c>
      <c r="B186" s="4"/>
      <c r="C186" s="68"/>
      <c r="D186" s="68"/>
      <c r="E186" s="69" t="str">
        <f t="shared" si="5"/>
        <v> </v>
      </c>
      <c r="IV186" s="94"/>
    </row>
    <row r="187" spans="1:256" s="15" customFormat="1" ht="12.75">
      <c r="A187" s="41" t="s">
        <v>220</v>
      </c>
      <c r="B187" s="4"/>
      <c r="C187" s="68"/>
      <c r="D187" s="68"/>
      <c r="E187" s="69" t="str">
        <f t="shared" si="5"/>
        <v> </v>
      </c>
      <c r="IV187" s="94"/>
    </row>
    <row r="188" spans="1:256" s="15" customFormat="1" ht="12.75">
      <c r="A188" s="41" t="s">
        <v>221</v>
      </c>
      <c r="B188" s="4"/>
      <c r="C188" s="68"/>
      <c r="D188" s="68"/>
      <c r="E188" s="69" t="str">
        <f t="shared" si="5"/>
        <v> </v>
      </c>
      <c r="IV188" s="94"/>
    </row>
    <row r="189" spans="1:256" s="15" customFormat="1" ht="12.75">
      <c r="A189" s="42"/>
      <c r="B189" s="18" t="s">
        <v>80</v>
      </c>
      <c r="C189" s="74">
        <f>SUBTOTAL(9,C190:C194)</f>
        <v>0</v>
      </c>
      <c r="D189" s="74">
        <f>SUBTOTAL(9,D190:D194)</f>
        <v>0</v>
      </c>
      <c r="E189" s="67" t="str">
        <f t="shared" si="5"/>
        <v> </v>
      </c>
      <c r="IV189" s="94"/>
    </row>
    <row r="190" spans="1:256" s="15" customFormat="1" ht="12.75">
      <c r="A190" s="41" t="s">
        <v>19</v>
      </c>
      <c r="B190" s="4"/>
      <c r="C190" s="68"/>
      <c r="D190" s="68"/>
      <c r="E190" s="69" t="str">
        <f t="shared" si="5"/>
        <v> </v>
      </c>
      <c r="IV190" s="94"/>
    </row>
    <row r="191" spans="1:256" s="15" customFormat="1" ht="12.75">
      <c r="A191" s="41" t="s">
        <v>222</v>
      </c>
      <c r="B191" s="4"/>
      <c r="C191" s="68"/>
      <c r="D191" s="68"/>
      <c r="E191" s="69" t="str">
        <f t="shared" si="5"/>
        <v> </v>
      </c>
      <c r="IV191" s="94"/>
    </row>
    <row r="192" spans="1:256" s="15" customFormat="1" ht="12.75">
      <c r="A192" s="41" t="s">
        <v>223</v>
      </c>
      <c r="B192" s="4"/>
      <c r="C192" s="68"/>
      <c r="D192" s="68"/>
      <c r="E192" s="69" t="str">
        <f t="shared" si="5"/>
        <v> </v>
      </c>
      <c r="IV192" s="94"/>
    </row>
    <row r="193" spans="1:256" s="15" customFormat="1" ht="12.75">
      <c r="A193" s="41" t="s">
        <v>224</v>
      </c>
      <c r="B193" s="4"/>
      <c r="C193" s="68"/>
      <c r="D193" s="68"/>
      <c r="E193" s="69" t="str">
        <f t="shared" si="5"/>
        <v> </v>
      </c>
      <c r="IV193" s="94"/>
    </row>
    <row r="194" spans="1:256" s="15" customFormat="1" ht="12.75">
      <c r="A194" s="41" t="s">
        <v>225</v>
      </c>
      <c r="B194" s="4"/>
      <c r="C194" s="68"/>
      <c r="D194" s="68"/>
      <c r="E194" s="69" t="str">
        <f t="shared" si="5"/>
        <v> </v>
      </c>
      <c r="IV194" s="94"/>
    </row>
    <row r="195" spans="1:256" s="15" customFormat="1" ht="12.75">
      <c r="A195" s="42"/>
      <c r="B195" s="18" t="s">
        <v>81</v>
      </c>
      <c r="C195" s="74">
        <f>SUBTOTAL(9,C196:C200)</f>
        <v>0</v>
      </c>
      <c r="D195" s="74">
        <f>SUBTOTAL(9,D196:D200)</f>
        <v>0</v>
      </c>
      <c r="E195" s="67" t="str">
        <f t="shared" si="5"/>
        <v> </v>
      </c>
      <c r="IV195" s="94"/>
    </row>
    <row r="196" spans="1:256" s="15" customFormat="1" ht="12.75">
      <c r="A196" s="41" t="s">
        <v>20</v>
      </c>
      <c r="B196" s="4"/>
      <c r="C196" s="68"/>
      <c r="D196" s="68"/>
      <c r="E196" s="69" t="str">
        <f t="shared" si="5"/>
        <v> </v>
      </c>
      <c r="IV196" s="94"/>
    </row>
    <row r="197" spans="1:256" s="15" customFormat="1" ht="12.75">
      <c r="A197" s="41" t="s">
        <v>226</v>
      </c>
      <c r="B197" s="4"/>
      <c r="C197" s="68"/>
      <c r="D197" s="68"/>
      <c r="E197" s="69" t="str">
        <f t="shared" si="5"/>
        <v> </v>
      </c>
      <c r="IV197" s="94"/>
    </row>
    <row r="198" spans="1:256" s="15" customFormat="1" ht="12.75">
      <c r="A198" s="41" t="s">
        <v>227</v>
      </c>
      <c r="B198" s="4"/>
      <c r="C198" s="68"/>
      <c r="D198" s="68"/>
      <c r="E198" s="69" t="str">
        <f t="shared" si="5"/>
        <v> </v>
      </c>
      <c r="IV198" s="94"/>
    </row>
    <row r="199" spans="1:256" s="15" customFormat="1" ht="12.75">
      <c r="A199" s="41" t="s">
        <v>228</v>
      </c>
      <c r="B199" s="4"/>
      <c r="C199" s="68"/>
      <c r="D199" s="68"/>
      <c r="E199" s="69" t="str">
        <f t="shared" si="5"/>
        <v> </v>
      </c>
      <c r="IV199" s="94"/>
    </row>
    <row r="200" spans="1:256" s="15" customFormat="1" ht="13.5" thickBot="1">
      <c r="A200" s="43" t="s">
        <v>229</v>
      </c>
      <c r="B200" s="5"/>
      <c r="C200" s="70"/>
      <c r="D200" s="70"/>
      <c r="E200" s="71" t="str">
        <f>IF(AND(C200=0,D200=0)," ",IF(C200&gt;0,D200/C200,"NÃO ORÇADO"))</f>
        <v> </v>
      </c>
      <c r="IV200" s="94"/>
    </row>
    <row r="201" spans="1:256" s="15" customFormat="1" ht="5.25" customHeight="1" thickBot="1">
      <c r="A201" s="44"/>
      <c r="B201" s="19"/>
      <c r="C201" s="72"/>
      <c r="D201" s="72"/>
      <c r="E201" s="73"/>
      <c r="IV201" s="94"/>
    </row>
    <row r="202" spans="1:256" s="15" customFormat="1" ht="13.5" thickBot="1">
      <c r="A202" s="39"/>
      <c r="B202" s="14" t="s">
        <v>100</v>
      </c>
      <c r="C202" s="64">
        <f>SUBTOTAL(9,C203:C280)</f>
        <v>0</v>
      </c>
      <c r="D202" s="64">
        <f>SUBTOTAL(9,D203:D280)</f>
        <v>0</v>
      </c>
      <c r="E202" s="65" t="str">
        <f aca="true" t="shared" si="6" ref="E202:E233">IF(AND(C202=0,D202=0)," ",IF(C202&gt;0,D202/C202,"NÃO ORÇADO"))</f>
        <v> </v>
      </c>
      <c r="IV202" s="94"/>
    </row>
    <row r="203" spans="1:256" s="15" customFormat="1" ht="12.75">
      <c r="A203" s="40"/>
      <c r="B203" s="16" t="s">
        <v>83</v>
      </c>
      <c r="C203" s="74">
        <f>SUBTOTAL(9,C204:C208)</f>
        <v>0</v>
      </c>
      <c r="D203" s="74">
        <f>SUBTOTAL(9,D204:D208)</f>
        <v>0</v>
      </c>
      <c r="E203" s="67" t="str">
        <f t="shared" si="6"/>
        <v> </v>
      </c>
      <c r="IV203" s="94"/>
    </row>
    <row r="204" spans="1:256" s="15" customFormat="1" ht="12.75">
      <c r="A204" s="41" t="s">
        <v>21</v>
      </c>
      <c r="B204" s="4"/>
      <c r="C204" s="68"/>
      <c r="D204" s="68"/>
      <c r="E204" s="69" t="str">
        <f t="shared" si="6"/>
        <v> </v>
      </c>
      <c r="IV204" s="94"/>
    </row>
    <row r="205" spans="1:256" s="15" customFormat="1" ht="12.75">
      <c r="A205" s="41" t="s">
        <v>231</v>
      </c>
      <c r="B205" s="4"/>
      <c r="C205" s="68"/>
      <c r="D205" s="68"/>
      <c r="E205" s="69" t="str">
        <f t="shared" si="6"/>
        <v> </v>
      </c>
      <c r="IV205" s="94"/>
    </row>
    <row r="206" spans="1:256" s="15" customFormat="1" ht="12.75">
      <c r="A206" s="41" t="s">
        <v>232</v>
      </c>
      <c r="B206" s="4"/>
      <c r="C206" s="68"/>
      <c r="D206" s="68"/>
      <c r="E206" s="69" t="str">
        <f t="shared" si="6"/>
        <v> </v>
      </c>
      <c r="IV206" s="94"/>
    </row>
    <row r="207" spans="1:256" s="15" customFormat="1" ht="12.75">
      <c r="A207" s="41" t="s">
        <v>233</v>
      </c>
      <c r="B207" s="4"/>
      <c r="C207" s="68"/>
      <c r="D207" s="68"/>
      <c r="E207" s="69" t="str">
        <f t="shared" si="6"/>
        <v> </v>
      </c>
      <c r="IV207" s="94"/>
    </row>
    <row r="208" spans="1:256" s="15" customFormat="1" ht="12.75">
      <c r="A208" s="41" t="s">
        <v>234</v>
      </c>
      <c r="B208" s="4"/>
      <c r="C208" s="68"/>
      <c r="D208" s="68"/>
      <c r="E208" s="69" t="str">
        <f t="shared" si="6"/>
        <v> </v>
      </c>
      <c r="IV208" s="94"/>
    </row>
    <row r="209" spans="1:256" s="15" customFormat="1" ht="12.75">
      <c r="A209" s="42"/>
      <c r="B209" s="18" t="s">
        <v>84</v>
      </c>
      <c r="C209" s="74">
        <f>SUBTOTAL(9,C210:C214)</f>
        <v>0</v>
      </c>
      <c r="D209" s="74">
        <f>SUBTOTAL(9,D210:D214)</f>
        <v>0</v>
      </c>
      <c r="E209" s="67" t="str">
        <f t="shared" si="6"/>
        <v> </v>
      </c>
      <c r="IV209" s="94"/>
    </row>
    <row r="210" spans="1:256" s="15" customFormat="1" ht="12.75">
      <c r="A210" s="41" t="s">
        <v>22</v>
      </c>
      <c r="B210" s="4"/>
      <c r="C210" s="68"/>
      <c r="D210" s="68"/>
      <c r="E210" s="69" t="str">
        <f t="shared" si="6"/>
        <v> </v>
      </c>
      <c r="IV210" s="94"/>
    </row>
    <row r="211" spans="1:256" s="15" customFormat="1" ht="12.75">
      <c r="A211" s="41" t="s">
        <v>235</v>
      </c>
      <c r="B211" s="4"/>
      <c r="C211" s="68"/>
      <c r="D211" s="68"/>
      <c r="E211" s="69" t="str">
        <f t="shared" si="6"/>
        <v> </v>
      </c>
      <c r="IV211" s="94"/>
    </row>
    <row r="212" spans="1:256" s="15" customFormat="1" ht="12.75">
      <c r="A212" s="41" t="s">
        <v>236</v>
      </c>
      <c r="B212" s="4"/>
      <c r="C212" s="68"/>
      <c r="D212" s="68"/>
      <c r="E212" s="69" t="str">
        <f t="shared" si="6"/>
        <v> </v>
      </c>
      <c r="IV212" s="94"/>
    </row>
    <row r="213" spans="1:256" s="15" customFormat="1" ht="12.75">
      <c r="A213" s="41" t="s">
        <v>237</v>
      </c>
      <c r="B213" s="4"/>
      <c r="C213" s="68"/>
      <c r="D213" s="68"/>
      <c r="E213" s="69" t="str">
        <f t="shared" si="6"/>
        <v> </v>
      </c>
      <c r="IV213" s="94"/>
    </row>
    <row r="214" spans="1:256" s="15" customFormat="1" ht="12.75">
      <c r="A214" s="41" t="s">
        <v>238</v>
      </c>
      <c r="B214" s="4"/>
      <c r="C214" s="68"/>
      <c r="D214" s="68"/>
      <c r="E214" s="69" t="str">
        <f t="shared" si="6"/>
        <v> </v>
      </c>
      <c r="IV214" s="94"/>
    </row>
    <row r="215" spans="1:256" s="15" customFormat="1" ht="12.75">
      <c r="A215" s="42"/>
      <c r="B215" s="18" t="s">
        <v>85</v>
      </c>
      <c r="C215" s="74">
        <f>SUBTOTAL(9,C216:C220)</f>
        <v>0</v>
      </c>
      <c r="D215" s="74">
        <f>SUBTOTAL(9,D216:D220)</f>
        <v>0</v>
      </c>
      <c r="E215" s="67" t="str">
        <f t="shared" si="6"/>
        <v> </v>
      </c>
      <c r="IV215" s="94"/>
    </row>
    <row r="216" spans="1:256" s="15" customFormat="1" ht="12.75">
      <c r="A216" s="41" t="s">
        <v>23</v>
      </c>
      <c r="B216" s="4"/>
      <c r="C216" s="68"/>
      <c r="D216" s="68"/>
      <c r="E216" s="69" t="str">
        <f t="shared" si="6"/>
        <v> </v>
      </c>
      <c r="IV216" s="94"/>
    </row>
    <row r="217" spans="1:256" s="15" customFormat="1" ht="12.75">
      <c r="A217" s="41" t="s">
        <v>239</v>
      </c>
      <c r="B217" s="4"/>
      <c r="C217" s="68"/>
      <c r="D217" s="68"/>
      <c r="E217" s="69" t="str">
        <f t="shared" si="6"/>
        <v> </v>
      </c>
      <c r="IV217" s="94"/>
    </row>
    <row r="218" spans="1:256" s="15" customFormat="1" ht="12.75">
      <c r="A218" s="41" t="s">
        <v>240</v>
      </c>
      <c r="B218" s="4"/>
      <c r="C218" s="68"/>
      <c r="D218" s="68"/>
      <c r="E218" s="69" t="str">
        <f t="shared" si="6"/>
        <v> </v>
      </c>
      <c r="IV218" s="94"/>
    </row>
    <row r="219" spans="1:256" s="15" customFormat="1" ht="12.75">
      <c r="A219" s="41" t="s">
        <v>241</v>
      </c>
      <c r="B219" s="4"/>
      <c r="C219" s="68"/>
      <c r="D219" s="68"/>
      <c r="E219" s="69" t="str">
        <f t="shared" si="6"/>
        <v> </v>
      </c>
      <c r="IV219" s="94"/>
    </row>
    <row r="220" spans="1:256" s="15" customFormat="1" ht="12.75">
      <c r="A220" s="41" t="s">
        <v>242</v>
      </c>
      <c r="B220" s="4"/>
      <c r="C220" s="68"/>
      <c r="D220" s="68"/>
      <c r="E220" s="69" t="str">
        <f t="shared" si="6"/>
        <v> </v>
      </c>
      <c r="IV220" s="94"/>
    </row>
    <row r="221" spans="1:256" s="15" customFormat="1" ht="12.75">
      <c r="A221" s="42"/>
      <c r="B221" s="18" t="s">
        <v>86</v>
      </c>
      <c r="C221" s="74">
        <f>SUBTOTAL(9,C222:C226)</f>
        <v>0</v>
      </c>
      <c r="D221" s="74">
        <f>SUBTOTAL(9,D222:D226)</f>
        <v>0</v>
      </c>
      <c r="E221" s="67" t="str">
        <f t="shared" si="6"/>
        <v> </v>
      </c>
      <c r="IV221" s="94"/>
    </row>
    <row r="222" spans="1:256" s="15" customFormat="1" ht="12.75">
      <c r="A222" s="41" t="s">
        <v>98</v>
      </c>
      <c r="B222" s="4"/>
      <c r="C222" s="68"/>
      <c r="D222" s="68"/>
      <c r="E222" s="69" t="str">
        <f t="shared" si="6"/>
        <v> </v>
      </c>
      <c r="IV222" s="94"/>
    </row>
    <row r="223" spans="1:256" s="15" customFormat="1" ht="12.75">
      <c r="A223" s="41" t="s">
        <v>243</v>
      </c>
      <c r="B223" s="4"/>
      <c r="C223" s="68"/>
      <c r="D223" s="68"/>
      <c r="E223" s="69" t="str">
        <f t="shared" si="6"/>
        <v> </v>
      </c>
      <c r="IV223" s="94"/>
    </row>
    <row r="224" spans="1:256" s="15" customFormat="1" ht="12.75">
      <c r="A224" s="41" t="s">
        <v>244</v>
      </c>
      <c r="B224" s="4"/>
      <c r="C224" s="68"/>
      <c r="D224" s="68"/>
      <c r="E224" s="69" t="str">
        <f t="shared" si="6"/>
        <v> </v>
      </c>
      <c r="IV224" s="94"/>
    </row>
    <row r="225" spans="1:256" s="15" customFormat="1" ht="12.75">
      <c r="A225" s="41" t="s">
        <v>245</v>
      </c>
      <c r="B225" s="4"/>
      <c r="C225" s="68"/>
      <c r="D225" s="68"/>
      <c r="E225" s="69" t="str">
        <f t="shared" si="6"/>
        <v> </v>
      </c>
      <c r="IV225" s="94"/>
    </row>
    <row r="226" spans="1:256" s="15" customFormat="1" ht="12.75">
      <c r="A226" s="41" t="s">
        <v>246</v>
      </c>
      <c r="B226" s="4"/>
      <c r="C226" s="68"/>
      <c r="D226" s="68"/>
      <c r="E226" s="69" t="str">
        <f t="shared" si="6"/>
        <v> </v>
      </c>
      <c r="IV226" s="94"/>
    </row>
    <row r="227" spans="1:256" s="15" customFormat="1" ht="12.75">
      <c r="A227" s="42"/>
      <c r="B227" s="18" t="s">
        <v>87</v>
      </c>
      <c r="C227" s="74">
        <f>SUBTOTAL(9,C228:C232)</f>
        <v>0</v>
      </c>
      <c r="D227" s="74">
        <f>SUBTOTAL(9,D228:D232)</f>
        <v>0</v>
      </c>
      <c r="E227" s="67" t="str">
        <f t="shared" si="6"/>
        <v> </v>
      </c>
      <c r="IV227" s="94"/>
    </row>
    <row r="228" spans="1:256" s="15" customFormat="1" ht="12.75">
      <c r="A228" s="41" t="s">
        <v>24</v>
      </c>
      <c r="B228" s="4"/>
      <c r="C228" s="68"/>
      <c r="D228" s="68"/>
      <c r="E228" s="69" t="str">
        <f t="shared" si="6"/>
        <v> </v>
      </c>
      <c r="IV228" s="94"/>
    </row>
    <row r="229" spans="1:256" s="15" customFormat="1" ht="12.75">
      <c r="A229" s="41" t="s">
        <v>247</v>
      </c>
      <c r="B229" s="4"/>
      <c r="C229" s="68"/>
      <c r="D229" s="68"/>
      <c r="E229" s="69" t="str">
        <f t="shared" si="6"/>
        <v> </v>
      </c>
      <c r="IV229" s="94"/>
    </row>
    <row r="230" spans="1:256" s="15" customFormat="1" ht="12.75">
      <c r="A230" s="41" t="s">
        <v>248</v>
      </c>
      <c r="B230" s="4"/>
      <c r="C230" s="68"/>
      <c r="D230" s="68"/>
      <c r="E230" s="69" t="str">
        <f t="shared" si="6"/>
        <v> </v>
      </c>
      <c r="IV230" s="94"/>
    </row>
    <row r="231" spans="1:256" s="15" customFormat="1" ht="12.75">
      <c r="A231" s="41" t="s">
        <v>249</v>
      </c>
      <c r="B231" s="4"/>
      <c r="C231" s="68"/>
      <c r="D231" s="68"/>
      <c r="E231" s="69" t="str">
        <f t="shared" si="6"/>
        <v> </v>
      </c>
      <c r="IV231" s="94"/>
    </row>
    <row r="232" spans="1:256" s="15" customFormat="1" ht="12.75">
      <c r="A232" s="41" t="s">
        <v>250</v>
      </c>
      <c r="B232" s="4"/>
      <c r="C232" s="68"/>
      <c r="D232" s="68"/>
      <c r="E232" s="69" t="str">
        <f t="shared" si="6"/>
        <v> </v>
      </c>
      <c r="IV232" s="94"/>
    </row>
    <row r="233" spans="1:256" s="15" customFormat="1" ht="12.75">
      <c r="A233" s="42"/>
      <c r="B233" s="18" t="s">
        <v>88</v>
      </c>
      <c r="C233" s="74">
        <f>SUBTOTAL(9,C234:C238)</f>
        <v>0</v>
      </c>
      <c r="D233" s="74">
        <f>SUBTOTAL(9,D234:D238)</f>
        <v>0</v>
      </c>
      <c r="E233" s="67" t="str">
        <f t="shared" si="6"/>
        <v> </v>
      </c>
      <c r="IV233" s="94"/>
    </row>
    <row r="234" spans="1:256" s="15" customFormat="1" ht="12.75">
      <c r="A234" s="41" t="s">
        <v>25</v>
      </c>
      <c r="B234" s="4"/>
      <c r="C234" s="68"/>
      <c r="D234" s="68"/>
      <c r="E234" s="69" t="str">
        <f aca="true" t="shared" si="7" ref="E234:E265">IF(AND(C234=0,D234=0)," ",IF(C234&gt;0,D234/C234,"NÃO ORÇADO"))</f>
        <v> </v>
      </c>
      <c r="IV234" s="94"/>
    </row>
    <row r="235" spans="1:256" s="15" customFormat="1" ht="12.75">
      <c r="A235" s="41" t="s">
        <v>251</v>
      </c>
      <c r="B235" s="4"/>
      <c r="C235" s="68"/>
      <c r="D235" s="68"/>
      <c r="E235" s="69" t="str">
        <f t="shared" si="7"/>
        <v> </v>
      </c>
      <c r="IV235" s="94"/>
    </row>
    <row r="236" spans="1:256" s="15" customFormat="1" ht="12.75">
      <c r="A236" s="41" t="s">
        <v>252</v>
      </c>
      <c r="B236" s="4"/>
      <c r="C236" s="68"/>
      <c r="D236" s="68"/>
      <c r="E236" s="69" t="str">
        <f t="shared" si="7"/>
        <v> </v>
      </c>
      <c r="IV236" s="94"/>
    </row>
    <row r="237" spans="1:256" s="15" customFormat="1" ht="12.75">
      <c r="A237" s="41" t="s">
        <v>253</v>
      </c>
      <c r="B237" s="4"/>
      <c r="C237" s="68"/>
      <c r="D237" s="68"/>
      <c r="E237" s="69" t="str">
        <f t="shared" si="7"/>
        <v> </v>
      </c>
      <c r="IV237" s="94"/>
    </row>
    <row r="238" spans="1:256" s="15" customFormat="1" ht="12.75">
      <c r="A238" s="41" t="s">
        <v>254</v>
      </c>
      <c r="B238" s="4"/>
      <c r="C238" s="68"/>
      <c r="D238" s="68"/>
      <c r="E238" s="69" t="str">
        <f t="shared" si="7"/>
        <v> </v>
      </c>
      <c r="IV238" s="94"/>
    </row>
    <row r="239" spans="1:256" s="15" customFormat="1" ht="12.75">
      <c r="A239" s="42"/>
      <c r="B239" s="18" t="s">
        <v>89</v>
      </c>
      <c r="C239" s="74">
        <f>SUBTOTAL(9,C240:C244)</f>
        <v>0</v>
      </c>
      <c r="D239" s="74">
        <f>SUBTOTAL(9,D240:D244)</f>
        <v>0</v>
      </c>
      <c r="E239" s="67" t="str">
        <f t="shared" si="7"/>
        <v> </v>
      </c>
      <c r="IV239" s="94"/>
    </row>
    <row r="240" spans="1:256" s="15" customFormat="1" ht="12.75">
      <c r="A240" s="41" t="s">
        <v>26</v>
      </c>
      <c r="B240" s="4"/>
      <c r="C240" s="68"/>
      <c r="D240" s="68"/>
      <c r="E240" s="69" t="str">
        <f t="shared" si="7"/>
        <v> </v>
      </c>
      <c r="IV240" s="94"/>
    </row>
    <row r="241" spans="1:256" s="15" customFormat="1" ht="12.75">
      <c r="A241" s="41" t="s">
        <v>255</v>
      </c>
      <c r="B241" s="4"/>
      <c r="C241" s="68"/>
      <c r="D241" s="68"/>
      <c r="E241" s="69" t="str">
        <f t="shared" si="7"/>
        <v> </v>
      </c>
      <c r="IV241" s="94"/>
    </row>
    <row r="242" spans="1:256" s="15" customFormat="1" ht="12.75">
      <c r="A242" s="41" t="s">
        <v>256</v>
      </c>
      <c r="B242" s="4"/>
      <c r="C242" s="68"/>
      <c r="D242" s="68"/>
      <c r="E242" s="69" t="str">
        <f t="shared" si="7"/>
        <v> </v>
      </c>
      <c r="IV242" s="94"/>
    </row>
    <row r="243" spans="1:256" s="15" customFormat="1" ht="12.75">
      <c r="A243" s="41" t="s">
        <v>257</v>
      </c>
      <c r="B243" s="4"/>
      <c r="C243" s="68"/>
      <c r="D243" s="68"/>
      <c r="E243" s="69" t="str">
        <f t="shared" si="7"/>
        <v> </v>
      </c>
      <c r="IV243" s="94"/>
    </row>
    <row r="244" spans="1:256" s="15" customFormat="1" ht="12.75">
      <c r="A244" s="41" t="s">
        <v>258</v>
      </c>
      <c r="B244" s="4"/>
      <c r="C244" s="68"/>
      <c r="D244" s="68"/>
      <c r="E244" s="69" t="str">
        <f t="shared" si="7"/>
        <v> </v>
      </c>
      <c r="IV244" s="94"/>
    </row>
    <row r="245" spans="1:256" s="15" customFormat="1" ht="12.75">
      <c r="A245" s="42"/>
      <c r="B245" s="18" t="s">
        <v>90</v>
      </c>
      <c r="C245" s="74">
        <f>SUBTOTAL(9,C246:C250)</f>
        <v>0</v>
      </c>
      <c r="D245" s="74">
        <f>SUBTOTAL(9,D246:D250)</f>
        <v>0</v>
      </c>
      <c r="E245" s="67" t="str">
        <f t="shared" si="7"/>
        <v> </v>
      </c>
      <c r="IV245" s="94"/>
    </row>
    <row r="246" spans="1:256" s="15" customFormat="1" ht="12.75">
      <c r="A246" s="41" t="s">
        <v>27</v>
      </c>
      <c r="B246" s="4"/>
      <c r="C246" s="68"/>
      <c r="D246" s="68"/>
      <c r="E246" s="69" t="str">
        <f t="shared" si="7"/>
        <v> </v>
      </c>
      <c r="IV246" s="94"/>
    </row>
    <row r="247" spans="1:256" s="15" customFormat="1" ht="12.75">
      <c r="A247" s="41" t="s">
        <v>259</v>
      </c>
      <c r="B247" s="4"/>
      <c r="C247" s="68"/>
      <c r="D247" s="68"/>
      <c r="E247" s="69" t="str">
        <f t="shared" si="7"/>
        <v> </v>
      </c>
      <c r="IV247" s="94"/>
    </row>
    <row r="248" spans="1:256" s="15" customFormat="1" ht="12.75">
      <c r="A248" s="41" t="s">
        <v>260</v>
      </c>
      <c r="B248" s="4"/>
      <c r="C248" s="68"/>
      <c r="D248" s="68"/>
      <c r="E248" s="69" t="str">
        <f t="shared" si="7"/>
        <v> </v>
      </c>
      <c r="IV248" s="94"/>
    </row>
    <row r="249" spans="1:256" s="15" customFormat="1" ht="12.75">
      <c r="A249" s="41" t="s">
        <v>261</v>
      </c>
      <c r="B249" s="4"/>
      <c r="C249" s="68"/>
      <c r="D249" s="68"/>
      <c r="E249" s="69" t="str">
        <f t="shared" si="7"/>
        <v> </v>
      </c>
      <c r="IV249" s="94"/>
    </row>
    <row r="250" spans="1:256" s="15" customFormat="1" ht="12.75">
      <c r="A250" s="41" t="s">
        <v>262</v>
      </c>
      <c r="B250" s="4"/>
      <c r="C250" s="68"/>
      <c r="D250" s="68"/>
      <c r="E250" s="69" t="str">
        <f t="shared" si="7"/>
        <v> </v>
      </c>
      <c r="IV250" s="94"/>
    </row>
    <row r="251" spans="1:256" s="15" customFormat="1" ht="12.75">
      <c r="A251" s="42"/>
      <c r="B251" s="18" t="s">
        <v>91</v>
      </c>
      <c r="C251" s="74">
        <f>SUBTOTAL(9,C252:C256)</f>
        <v>0</v>
      </c>
      <c r="D251" s="74">
        <f>SUBTOTAL(9,D252:D256)</f>
        <v>0</v>
      </c>
      <c r="E251" s="67" t="str">
        <f t="shared" si="7"/>
        <v> </v>
      </c>
      <c r="IV251" s="94"/>
    </row>
    <row r="252" spans="1:256" s="15" customFormat="1" ht="12.75">
      <c r="A252" s="41" t="s">
        <v>28</v>
      </c>
      <c r="B252" s="4"/>
      <c r="C252" s="68"/>
      <c r="D252" s="68"/>
      <c r="E252" s="69" t="str">
        <f t="shared" si="7"/>
        <v> </v>
      </c>
      <c r="IV252" s="94"/>
    </row>
    <row r="253" spans="1:256" s="15" customFormat="1" ht="12.75">
      <c r="A253" s="41" t="s">
        <v>263</v>
      </c>
      <c r="B253" s="4"/>
      <c r="C253" s="68"/>
      <c r="D253" s="68"/>
      <c r="E253" s="69" t="str">
        <f t="shared" si="7"/>
        <v> </v>
      </c>
      <c r="IV253" s="94"/>
    </row>
    <row r="254" spans="1:256" s="15" customFormat="1" ht="12.75">
      <c r="A254" s="41" t="s">
        <v>264</v>
      </c>
      <c r="B254" s="4"/>
      <c r="C254" s="68"/>
      <c r="D254" s="68"/>
      <c r="E254" s="69" t="str">
        <f t="shared" si="7"/>
        <v> </v>
      </c>
      <c r="IV254" s="94"/>
    </row>
    <row r="255" spans="1:256" s="15" customFormat="1" ht="12.75">
      <c r="A255" s="41" t="s">
        <v>265</v>
      </c>
      <c r="B255" s="4"/>
      <c r="C255" s="68"/>
      <c r="D255" s="68"/>
      <c r="E255" s="69" t="str">
        <f t="shared" si="7"/>
        <v> </v>
      </c>
      <c r="IV255" s="94"/>
    </row>
    <row r="256" spans="1:256" s="15" customFormat="1" ht="12.75">
      <c r="A256" s="41" t="s">
        <v>266</v>
      </c>
      <c r="B256" s="4"/>
      <c r="C256" s="68"/>
      <c r="D256" s="68"/>
      <c r="E256" s="69" t="str">
        <f t="shared" si="7"/>
        <v> </v>
      </c>
      <c r="IV256" s="94"/>
    </row>
    <row r="257" spans="1:256" s="15" customFormat="1" ht="12.75">
      <c r="A257" s="42"/>
      <c r="B257" s="18" t="s">
        <v>92</v>
      </c>
      <c r="C257" s="74">
        <f>SUBTOTAL(9,C258:C262)</f>
        <v>0</v>
      </c>
      <c r="D257" s="74">
        <f>SUBTOTAL(9,D258:D262)</f>
        <v>0</v>
      </c>
      <c r="E257" s="67" t="str">
        <f t="shared" si="7"/>
        <v> </v>
      </c>
      <c r="IV257" s="94"/>
    </row>
    <row r="258" spans="1:256" s="15" customFormat="1" ht="12.75">
      <c r="A258" s="41" t="s">
        <v>29</v>
      </c>
      <c r="B258" s="4"/>
      <c r="C258" s="68"/>
      <c r="D258" s="68"/>
      <c r="E258" s="69" t="str">
        <f t="shared" si="7"/>
        <v> </v>
      </c>
      <c r="IV258" s="94"/>
    </row>
    <row r="259" spans="1:256" s="15" customFormat="1" ht="12.75">
      <c r="A259" s="41" t="s">
        <v>267</v>
      </c>
      <c r="B259" s="4"/>
      <c r="C259" s="68"/>
      <c r="D259" s="68"/>
      <c r="E259" s="69" t="str">
        <f t="shared" si="7"/>
        <v> </v>
      </c>
      <c r="IV259" s="94"/>
    </row>
    <row r="260" spans="1:256" s="15" customFormat="1" ht="12.75">
      <c r="A260" s="41" t="s">
        <v>268</v>
      </c>
      <c r="B260" s="4"/>
      <c r="C260" s="68"/>
      <c r="D260" s="68"/>
      <c r="E260" s="69" t="str">
        <f t="shared" si="7"/>
        <v> </v>
      </c>
      <c r="IV260" s="94"/>
    </row>
    <row r="261" spans="1:256" s="15" customFormat="1" ht="12.75">
      <c r="A261" s="41" t="s">
        <v>269</v>
      </c>
      <c r="B261" s="4"/>
      <c r="C261" s="68"/>
      <c r="D261" s="68"/>
      <c r="E261" s="69" t="str">
        <f t="shared" si="7"/>
        <v> </v>
      </c>
      <c r="IV261" s="94"/>
    </row>
    <row r="262" spans="1:256" s="15" customFormat="1" ht="12.75">
      <c r="A262" s="41" t="s">
        <v>270</v>
      </c>
      <c r="B262" s="4"/>
      <c r="C262" s="68"/>
      <c r="D262" s="68"/>
      <c r="E262" s="69" t="str">
        <f t="shared" si="7"/>
        <v> </v>
      </c>
      <c r="IV262" s="94"/>
    </row>
    <row r="263" spans="1:256" s="15" customFormat="1" ht="12.75">
      <c r="A263" s="42"/>
      <c r="B263" s="18" t="s">
        <v>93</v>
      </c>
      <c r="C263" s="74">
        <f>SUBTOTAL(9,C264:C268)</f>
        <v>0</v>
      </c>
      <c r="D263" s="74">
        <f>SUBTOTAL(9,D264:D268)</f>
        <v>0</v>
      </c>
      <c r="E263" s="67" t="str">
        <f t="shared" si="7"/>
        <v> </v>
      </c>
      <c r="IV263" s="94"/>
    </row>
    <row r="264" spans="1:256" s="15" customFormat="1" ht="12.75">
      <c r="A264" s="41" t="s">
        <v>30</v>
      </c>
      <c r="B264" s="4"/>
      <c r="C264" s="68"/>
      <c r="D264" s="68"/>
      <c r="E264" s="69" t="str">
        <f t="shared" si="7"/>
        <v> </v>
      </c>
      <c r="IV264" s="94"/>
    </row>
    <row r="265" spans="1:256" s="15" customFormat="1" ht="12.75">
      <c r="A265" s="41" t="s">
        <v>271</v>
      </c>
      <c r="B265" s="4"/>
      <c r="C265" s="68"/>
      <c r="D265" s="68"/>
      <c r="E265" s="69" t="str">
        <f t="shared" si="7"/>
        <v> </v>
      </c>
      <c r="IV265" s="94"/>
    </row>
    <row r="266" spans="1:256" s="15" customFormat="1" ht="12.75">
      <c r="A266" s="41" t="s">
        <v>272</v>
      </c>
      <c r="B266" s="4"/>
      <c r="C266" s="68"/>
      <c r="D266" s="68"/>
      <c r="E266" s="69" t="str">
        <f aca="true" t="shared" si="8" ref="E266:E280">IF(AND(C266=0,D266=0)," ",IF(C266&gt;0,D266/C266,"NÃO ORÇADO"))</f>
        <v> </v>
      </c>
      <c r="IV266" s="94"/>
    </row>
    <row r="267" spans="1:256" s="15" customFormat="1" ht="12.75">
      <c r="A267" s="41" t="s">
        <v>273</v>
      </c>
      <c r="B267" s="4"/>
      <c r="C267" s="68"/>
      <c r="D267" s="68"/>
      <c r="E267" s="69" t="str">
        <f t="shared" si="8"/>
        <v> </v>
      </c>
      <c r="IV267" s="94"/>
    </row>
    <row r="268" spans="1:256" s="15" customFormat="1" ht="12.75">
      <c r="A268" s="41" t="s">
        <v>274</v>
      </c>
      <c r="B268" s="4"/>
      <c r="C268" s="68"/>
      <c r="D268" s="68"/>
      <c r="E268" s="69" t="str">
        <f t="shared" si="8"/>
        <v> </v>
      </c>
      <c r="IV268" s="94"/>
    </row>
    <row r="269" spans="1:256" s="15" customFormat="1" ht="12.75">
      <c r="A269" s="42"/>
      <c r="B269" s="18" t="s">
        <v>94</v>
      </c>
      <c r="C269" s="74">
        <f>SUBTOTAL(9,C270:C274)</f>
        <v>0</v>
      </c>
      <c r="D269" s="74">
        <f>SUBTOTAL(9,D270:D274)</f>
        <v>0</v>
      </c>
      <c r="E269" s="67" t="str">
        <f t="shared" si="8"/>
        <v> </v>
      </c>
      <c r="IV269" s="94"/>
    </row>
    <row r="270" spans="1:256" s="15" customFormat="1" ht="12.75">
      <c r="A270" s="41" t="s">
        <v>96</v>
      </c>
      <c r="B270" s="4"/>
      <c r="C270" s="68"/>
      <c r="D270" s="68"/>
      <c r="E270" s="69" t="str">
        <f t="shared" si="8"/>
        <v> </v>
      </c>
      <c r="IV270" s="94"/>
    </row>
    <row r="271" spans="1:256" s="15" customFormat="1" ht="12.75">
      <c r="A271" s="41" t="s">
        <v>275</v>
      </c>
      <c r="B271" s="4"/>
      <c r="C271" s="68"/>
      <c r="D271" s="68"/>
      <c r="E271" s="69" t="str">
        <f t="shared" si="8"/>
        <v> </v>
      </c>
      <c r="IV271" s="94"/>
    </row>
    <row r="272" spans="1:256" s="15" customFormat="1" ht="12.75">
      <c r="A272" s="41" t="s">
        <v>276</v>
      </c>
      <c r="B272" s="4"/>
      <c r="C272" s="68"/>
      <c r="D272" s="68"/>
      <c r="E272" s="69" t="str">
        <f t="shared" si="8"/>
        <v> </v>
      </c>
      <c r="IV272" s="94"/>
    </row>
    <row r="273" spans="1:256" s="15" customFormat="1" ht="12.75">
      <c r="A273" s="41" t="s">
        <v>277</v>
      </c>
      <c r="B273" s="4"/>
      <c r="C273" s="68"/>
      <c r="D273" s="68"/>
      <c r="E273" s="69" t="str">
        <f t="shared" si="8"/>
        <v> </v>
      </c>
      <c r="IV273" s="94"/>
    </row>
    <row r="274" spans="1:256" s="15" customFormat="1" ht="12.75">
      <c r="A274" s="41" t="s">
        <v>278</v>
      </c>
      <c r="B274" s="4"/>
      <c r="C274" s="68"/>
      <c r="D274" s="68"/>
      <c r="E274" s="69" t="str">
        <f t="shared" si="8"/>
        <v> </v>
      </c>
      <c r="IV274" s="94"/>
    </row>
    <row r="275" spans="1:256" s="15" customFormat="1" ht="12.75">
      <c r="A275" s="42"/>
      <c r="B275" s="18" t="s">
        <v>95</v>
      </c>
      <c r="C275" s="74">
        <f>SUBTOTAL(9,C276:C280)</f>
        <v>0</v>
      </c>
      <c r="D275" s="74">
        <f>SUBTOTAL(9,D276:D280)</f>
        <v>0</v>
      </c>
      <c r="E275" s="67" t="str">
        <f t="shared" si="8"/>
        <v> </v>
      </c>
      <c r="IV275" s="94"/>
    </row>
    <row r="276" spans="1:256" s="15" customFormat="1" ht="12.75">
      <c r="A276" s="41" t="s">
        <v>97</v>
      </c>
      <c r="B276" s="4"/>
      <c r="C276" s="68"/>
      <c r="D276" s="68"/>
      <c r="E276" s="69" t="str">
        <f t="shared" si="8"/>
        <v> </v>
      </c>
      <c r="IV276" s="94"/>
    </row>
    <row r="277" spans="1:256" s="15" customFormat="1" ht="12.75">
      <c r="A277" s="41" t="s">
        <v>279</v>
      </c>
      <c r="B277" s="4"/>
      <c r="C277" s="68"/>
      <c r="D277" s="68"/>
      <c r="E277" s="69" t="str">
        <f t="shared" si="8"/>
        <v> </v>
      </c>
      <c r="IV277" s="94"/>
    </row>
    <row r="278" spans="1:256" s="15" customFormat="1" ht="12.75">
      <c r="A278" s="41" t="s">
        <v>280</v>
      </c>
      <c r="B278" s="4"/>
      <c r="C278" s="68"/>
      <c r="D278" s="68"/>
      <c r="E278" s="69" t="str">
        <f t="shared" si="8"/>
        <v> </v>
      </c>
      <c r="IV278" s="94"/>
    </row>
    <row r="279" spans="1:256" s="15" customFormat="1" ht="12.75">
      <c r="A279" s="41" t="s">
        <v>281</v>
      </c>
      <c r="B279" s="4"/>
      <c r="C279" s="68"/>
      <c r="D279" s="68"/>
      <c r="E279" s="69" t="str">
        <f t="shared" si="8"/>
        <v> </v>
      </c>
      <c r="IV279" s="94"/>
    </row>
    <row r="280" spans="1:256" s="15" customFormat="1" ht="13.5" thickBot="1">
      <c r="A280" s="43" t="s">
        <v>282</v>
      </c>
      <c r="B280" s="5"/>
      <c r="C280" s="70"/>
      <c r="D280" s="70"/>
      <c r="E280" s="71" t="str">
        <f t="shared" si="8"/>
        <v> </v>
      </c>
      <c r="IV280" s="94"/>
    </row>
    <row r="281" spans="1:256" s="15" customFormat="1" ht="5.25" customHeight="1" thickBot="1">
      <c r="A281" s="44"/>
      <c r="B281" s="19"/>
      <c r="C281" s="75"/>
      <c r="D281" s="72"/>
      <c r="E281" s="73"/>
      <c r="IV281" s="94"/>
    </row>
    <row r="282" spans="1:256" s="15" customFormat="1" ht="13.5" thickBot="1">
      <c r="A282" s="39"/>
      <c r="B282" s="14" t="s">
        <v>101</v>
      </c>
      <c r="C282" s="64">
        <f>SUBTOTAL(9,C283:C348)</f>
        <v>0</v>
      </c>
      <c r="D282" s="64">
        <f>SUBTOTAL(9,D283:D348)</f>
        <v>0</v>
      </c>
      <c r="E282" s="65" t="str">
        <f aca="true" t="shared" si="9" ref="E282:E313">IF(AND(C282=0,D282=0)," ",IF(C282&gt;0,D282/C282,"NÃO ORÇADO"))</f>
        <v> </v>
      </c>
      <c r="IV282" s="94"/>
    </row>
    <row r="283" spans="1:256" s="15" customFormat="1" ht="12.75">
      <c r="A283" s="40"/>
      <c r="B283" s="16" t="s">
        <v>102</v>
      </c>
      <c r="C283" s="74">
        <f>SUBTOTAL(9,C284:C288)</f>
        <v>0</v>
      </c>
      <c r="D283" s="74">
        <f>SUBTOTAL(9,D284:D288)</f>
        <v>0</v>
      </c>
      <c r="E283" s="67" t="str">
        <f t="shared" si="9"/>
        <v> </v>
      </c>
      <c r="IV283" s="94"/>
    </row>
    <row r="284" spans="1:256" s="15" customFormat="1" ht="12.75">
      <c r="A284" s="41" t="s">
        <v>31</v>
      </c>
      <c r="B284" s="4"/>
      <c r="C284" s="68"/>
      <c r="D284" s="68"/>
      <c r="E284" s="69" t="str">
        <f t="shared" si="9"/>
        <v> </v>
      </c>
      <c r="IV284" s="94"/>
    </row>
    <row r="285" spans="1:256" s="15" customFormat="1" ht="12.75">
      <c r="A285" s="41" t="s">
        <v>283</v>
      </c>
      <c r="B285" s="4"/>
      <c r="C285" s="68"/>
      <c r="D285" s="68"/>
      <c r="E285" s="69" t="str">
        <f t="shared" si="9"/>
        <v> </v>
      </c>
      <c r="IV285" s="94"/>
    </row>
    <row r="286" spans="1:256" s="15" customFormat="1" ht="12.75">
      <c r="A286" s="41" t="s">
        <v>284</v>
      </c>
      <c r="B286" s="4"/>
      <c r="C286" s="68"/>
      <c r="D286" s="68"/>
      <c r="E286" s="69" t="str">
        <f t="shared" si="9"/>
        <v> </v>
      </c>
      <c r="IV286" s="94"/>
    </row>
    <row r="287" spans="1:256" s="15" customFormat="1" ht="12.75">
      <c r="A287" s="41" t="s">
        <v>285</v>
      </c>
      <c r="B287" s="4"/>
      <c r="C287" s="68"/>
      <c r="D287" s="68"/>
      <c r="E287" s="69" t="str">
        <f t="shared" si="9"/>
        <v> </v>
      </c>
      <c r="IV287" s="94"/>
    </row>
    <row r="288" spans="1:256" s="15" customFormat="1" ht="12.75">
      <c r="A288" s="41" t="s">
        <v>286</v>
      </c>
      <c r="B288" s="4"/>
      <c r="C288" s="68"/>
      <c r="D288" s="68"/>
      <c r="E288" s="69" t="str">
        <f t="shared" si="9"/>
        <v> </v>
      </c>
      <c r="IV288" s="94"/>
    </row>
    <row r="289" spans="1:256" s="15" customFormat="1" ht="12.75">
      <c r="A289" s="42"/>
      <c r="B289" s="18" t="s">
        <v>103</v>
      </c>
      <c r="C289" s="74">
        <f>SUBTOTAL(9,C290:C294)</f>
        <v>0</v>
      </c>
      <c r="D289" s="74">
        <f>SUBTOTAL(9,D290:D294)</f>
        <v>0</v>
      </c>
      <c r="E289" s="67" t="str">
        <f t="shared" si="9"/>
        <v> </v>
      </c>
      <c r="IV289" s="94"/>
    </row>
    <row r="290" spans="1:256" s="15" customFormat="1" ht="12.75">
      <c r="A290" s="41" t="s">
        <v>32</v>
      </c>
      <c r="B290" s="4"/>
      <c r="C290" s="68"/>
      <c r="D290" s="68"/>
      <c r="E290" s="69" t="str">
        <f t="shared" si="9"/>
        <v> </v>
      </c>
      <c r="IV290" s="94"/>
    </row>
    <row r="291" spans="1:256" s="15" customFormat="1" ht="12.75">
      <c r="A291" s="41" t="s">
        <v>287</v>
      </c>
      <c r="B291" s="4"/>
      <c r="C291" s="68"/>
      <c r="D291" s="68"/>
      <c r="E291" s="69" t="str">
        <f t="shared" si="9"/>
        <v> </v>
      </c>
      <c r="IV291" s="94"/>
    </row>
    <row r="292" spans="1:256" s="15" customFormat="1" ht="12.75">
      <c r="A292" s="41" t="s">
        <v>288</v>
      </c>
      <c r="B292" s="4"/>
      <c r="C292" s="68"/>
      <c r="D292" s="68"/>
      <c r="E292" s="69" t="str">
        <f t="shared" si="9"/>
        <v> </v>
      </c>
      <c r="IV292" s="94"/>
    </row>
    <row r="293" spans="1:256" s="15" customFormat="1" ht="12.75">
      <c r="A293" s="41" t="s">
        <v>289</v>
      </c>
      <c r="B293" s="4"/>
      <c r="C293" s="68"/>
      <c r="D293" s="68"/>
      <c r="E293" s="69" t="str">
        <f t="shared" si="9"/>
        <v> </v>
      </c>
      <c r="IV293" s="94"/>
    </row>
    <row r="294" spans="1:256" s="15" customFormat="1" ht="12.75">
      <c r="A294" s="41" t="s">
        <v>290</v>
      </c>
      <c r="B294" s="4"/>
      <c r="C294" s="68"/>
      <c r="D294" s="68"/>
      <c r="E294" s="69" t="str">
        <f t="shared" si="9"/>
        <v> </v>
      </c>
      <c r="IV294" s="94"/>
    </row>
    <row r="295" spans="1:256" s="15" customFormat="1" ht="12.75">
      <c r="A295" s="42"/>
      <c r="B295" s="18" t="s">
        <v>104</v>
      </c>
      <c r="C295" s="74">
        <f>SUBTOTAL(9,C296:C300)</f>
        <v>0</v>
      </c>
      <c r="D295" s="74">
        <f>SUBTOTAL(9,D296:D300)</f>
        <v>0</v>
      </c>
      <c r="E295" s="67" t="str">
        <f t="shared" si="9"/>
        <v> </v>
      </c>
      <c r="IV295" s="94"/>
    </row>
    <row r="296" spans="1:256" s="15" customFormat="1" ht="12.75">
      <c r="A296" s="41" t="s">
        <v>33</v>
      </c>
      <c r="B296" s="4"/>
      <c r="C296" s="68"/>
      <c r="D296" s="68"/>
      <c r="E296" s="69" t="str">
        <f t="shared" si="9"/>
        <v> </v>
      </c>
      <c r="IV296" s="94"/>
    </row>
    <row r="297" spans="1:256" s="15" customFormat="1" ht="12.75">
      <c r="A297" s="41" t="s">
        <v>291</v>
      </c>
      <c r="B297" s="4"/>
      <c r="C297" s="68"/>
      <c r="D297" s="68"/>
      <c r="E297" s="69" t="str">
        <f t="shared" si="9"/>
        <v> </v>
      </c>
      <c r="IV297" s="94"/>
    </row>
    <row r="298" spans="1:256" s="15" customFormat="1" ht="12.75">
      <c r="A298" s="41" t="s">
        <v>292</v>
      </c>
      <c r="B298" s="4"/>
      <c r="C298" s="68"/>
      <c r="D298" s="68"/>
      <c r="E298" s="69" t="str">
        <f t="shared" si="9"/>
        <v> </v>
      </c>
      <c r="IV298" s="94"/>
    </row>
    <row r="299" spans="1:256" s="15" customFormat="1" ht="12.75">
      <c r="A299" s="41" t="s">
        <v>293</v>
      </c>
      <c r="B299" s="4"/>
      <c r="C299" s="68"/>
      <c r="D299" s="68"/>
      <c r="E299" s="69" t="str">
        <f t="shared" si="9"/>
        <v> </v>
      </c>
      <c r="IV299" s="94"/>
    </row>
    <row r="300" spans="1:256" s="15" customFormat="1" ht="12.75">
      <c r="A300" s="41" t="s">
        <v>294</v>
      </c>
      <c r="B300" s="4"/>
      <c r="C300" s="68"/>
      <c r="D300" s="68"/>
      <c r="E300" s="69" t="str">
        <f t="shared" si="9"/>
        <v> </v>
      </c>
      <c r="IV300" s="94"/>
    </row>
    <row r="301" spans="1:256" s="15" customFormat="1" ht="12.75">
      <c r="A301" s="42"/>
      <c r="B301" s="18" t="s">
        <v>105</v>
      </c>
      <c r="C301" s="74">
        <f>SUBTOTAL(9,C302:C306)</f>
        <v>0</v>
      </c>
      <c r="D301" s="74">
        <f>SUBTOTAL(9,D302:D306)</f>
        <v>0</v>
      </c>
      <c r="E301" s="67" t="str">
        <f t="shared" si="9"/>
        <v> </v>
      </c>
      <c r="IV301" s="94"/>
    </row>
    <row r="302" spans="1:256" s="15" customFormat="1" ht="12.75">
      <c r="A302" s="45" t="s">
        <v>34</v>
      </c>
      <c r="B302" s="20"/>
      <c r="C302" s="68"/>
      <c r="D302" s="68"/>
      <c r="E302" s="69" t="str">
        <f t="shared" si="9"/>
        <v> </v>
      </c>
      <c r="IV302" s="94"/>
    </row>
    <row r="303" spans="1:256" s="15" customFormat="1" ht="12.75">
      <c r="A303" s="45" t="s">
        <v>295</v>
      </c>
      <c r="B303" s="20"/>
      <c r="C303" s="68"/>
      <c r="D303" s="68"/>
      <c r="E303" s="69" t="str">
        <f t="shared" si="9"/>
        <v> </v>
      </c>
      <c r="IV303" s="94"/>
    </row>
    <row r="304" spans="1:256" s="15" customFormat="1" ht="12.75">
      <c r="A304" s="45" t="s">
        <v>296</v>
      </c>
      <c r="B304" s="20"/>
      <c r="C304" s="68"/>
      <c r="D304" s="68"/>
      <c r="E304" s="69" t="str">
        <f t="shared" si="9"/>
        <v> </v>
      </c>
      <c r="IV304" s="94"/>
    </row>
    <row r="305" spans="1:256" s="15" customFormat="1" ht="12.75">
      <c r="A305" s="45" t="s">
        <v>297</v>
      </c>
      <c r="B305" s="20"/>
      <c r="C305" s="68"/>
      <c r="D305" s="68"/>
      <c r="E305" s="69" t="str">
        <f t="shared" si="9"/>
        <v> </v>
      </c>
      <c r="IV305" s="94"/>
    </row>
    <row r="306" spans="1:256" s="15" customFormat="1" ht="12.75">
      <c r="A306" s="45" t="s">
        <v>298</v>
      </c>
      <c r="B306" s="20"/>
      <c r="C306" s="68"/>
      <c r="D306" s="68"/>
      <c r="E306" s="69" t="str">
        <f t="shared" si="9"/>
        <v> </v>
      </c>
      <c r="IV306" s="94"/>
    </row>
    <row r="307" spans="1:256" s="15" customFormat="1" ht="12.75">
      <c r="A307" s="42"/>
      <c r="B307" s="18" t="s">
        <v>106</v>
      </c>
      <c r="C307" s="74">
        <f>SUBTOTAL(9,C308:C312)</f>
        <v>0</v>
      </c>
      <c r="D307" s="74">
        <f>SUBTOTAL(9,D308:D312)</f>
        <v>0</v>
      </c>
      <c r="E307" s="67" t="str">
        <f t="shared" si="9"/>
        <v> </v>
      </c>
      <c r="IV307" s="94"/>
    </row>
    <row r="308" spans="1:256" s="15" customFormat="1" ht="12.75">
      <c r="A308" s="41" t="s">
        <v>35</v>
      </c>
      <c r="B308" s="4"/>
      <c r="C308" s="68"/>
      <c r="D308" s="68"/>
      <c r="E308" s="69" t="str">
        <f t="shared" si="9"/>
        <v> </v>
      </c>
      <c r="IV308" s="94"/>
    </row>
    <row r="309" spans="1:256" s="15" customFormat="1" ht="12.75">
      <c r="A309" s="41" t="s">
        <v>299</v>
      </c>
      <c r="B309" s="4"/>
      <c r="C309" s="68"/>
      <c r="D309" s="68"/>
      <c r="E309" s="69" t="str">
        <f t="shared" si="9"/>
        <v> </v>
      </c>
      <c r="IV309" s="94"/>
    </row>
    <row r="310" spans="1:256" s="15" customFormat="1" ht="12.75">
      <c r="A310" s="41" t="s">
        <v>300</v>
      </c>
      <c r="B310" s="4"/>
      <c r="C310" s="68"/>
      <c r="D310" s="68"/>
      <c r="E310" s="69" t="str">
        <f t="shared" si="9"/>
        <v> </v>
      </c>
      <c r="IV310" s="94"/>
    </row>
    <row r="311" spans="1:256" s="15" customFormat="1" ht="12.75">
      <c r="A311" s="41" t="s">
        <v>301</v>
      </c>
      <c r="B311" s="4"/>
      <c r="C311" s="68"/>
      <c r="D311" s="68"/>
      <c r="E311" s="69" t="str">
        <f t="shared" si="9"/>
        <v> </v>
      </c>
      <c r="IV311" s="94"/>
    </row>
    <row r="312" spans="1:256" s="15" customFormat="1" ht="12.75">
      <c r="A312" s="41" t="s">
        <v>302</v>
      </c>
      <c r="B312" s="4"/>
      <c r="C312" s="68"/>
      <c r="D312" s="68"/>
      <c r="E312" s="69" t="str">
        <f t="shared" si="9"/>
        <v> </v>
      </c>
      <c r="IV312" s="94"/>
    </row>
    <row r="313" spans="1:256" s="15" customFormat="1" ht="12.75">
      <c r="A313" s="42"/>
      <c r="B313" s="18" t="s">
        <v>107</v>
      </c>
      <c r="C313" s="74">
        <f>SUBTOTAL(9,C314:C318)</f>
        <v>0</v>
      </c>
      <c r="D313" s="74">
        <f>SUBTOTAL(9,D314:D318)</f>
        <v>0</v>
      </c>
      <c r="E313" s="67" t="str">
        <f t="shared" si="9"/>
        <v> </v>
      </c>
      <c r="IV313" s="94"/>
    </row>
    <row r="314" spans="1:256" s="15" customFormat="1" ht="12.75">
      <c r="A314" s="41" t="s">
        <v>36</v>
      </c>
      <c r="B314" s="4"/>
      <c r="C314" s="68"/>
      <c r="D314" s="68"/>
      <c r="E314" s="69" t="str">
        <f aca="true" t="shared" si="10" ref="E314:E345">IF(AND(C314=0,D314=0)," ",IF(C314&gt;0,D314/C314,"NÃO ORÇADO"))</f>
        <v> </v>
      </c>
      <c r="IV314" s="94"/>
    </row>
    <row r="315" spans="1:256" s="15" customFormat="1" ht="12.75">
      <c r="A315" s="41" t="s">
        <v>303</v>
      </c>
      <c r="B315" s="4"/>
      <c r="C315" s="68"/>
      <c r="D315" s="68"/>
      <c r="E315" s="69" t="str">
        <f t="shared" si="10"/>
        <v> </v>
      </c>
      <c r="IV315" s="94"/>
    </row>
    <row r="316" spans="1:256" s="15" customFormat="1" ht="12.75">
      <c r="A316" s="41" t="s">
        <v>304</v>
      </c>
      <c r="B316" s="4"/>
      <c r="C316" s="68"/>
      <c r="D316" s="68"/>
      <c r="E316" s="69" t="str">
        <f t="shared" si="10"/>
        <v> </v>
      </c>
      <c r="IV316" s="94"/>
    </row>
    <row r="317" spans="1:256" s="15" customFormat="1" ht="12.75">
      <c r="A317" s="41" t="s">
        <v>305</v>
      </c>
      <c r="B317" s="4"/>
      <c r="C317" s="68"/>
      <c r="D317" s="68"/>
      <c r="E317" s="69" t="str">
        <f t="shared" si="10"/>
        <v> </v>
      </c>
      <c r="IV317" s="94"/>
    </row>
    <row r="318" spans="1:256" s="15" customFormat="1" ht="12.75">
      <c r="A318" s="41" t="s">
        <v>306</v>
      </c>
      <c r="B318" s="4"/>
      <c r="C318" s="68"/>
      <c r="D318" s="68"/>
      <c r="E318" s="69" t="str">
        <f t="shared" si="10"/>
        <v> </v>
      </c>
      <c r="IV318" s="94"/>
    </row>
    <row r="319" spans="1:256" s="15" customFormat="1" ht="12.75">
      <c r="A319" s="42"/>
      <c r="B319" s="18" t="s">
        <v>108</v>
      </c>
      <c r="C319" s="74">
        <f>SUBTOTAL(9,C320:C324)</f>
        <v>0</v>
      </c>
      <c r="D319" s="74">
        <f>SUBTOTAL(9,D320:D324)</f>
        <v>0</v>
      </c>
      <c r="E319" s="67" t="str">
        <f t="shared" si="10"/>
        <v> </v>
      </c>
      <c r="IV319" s="94"/>
    </row>
    <row r="320" spans="1:256" s="15" customFormat="1" ht="12.75">
      <c r="A320" s="41" t="s">
        <v>37</v>
      </c>
      <c r="B320" s="4"/>
      <c r="C320" s="68"/>
      <c r="D320" s="68"/>
      <c r="E320" s="69" t="str">
        <f t="shared" si="10"/>
        <v> </v>
      </c>
      <c r="IV320" s="94"/>
    </row>
    <row r="321" spans="1:256" s="15" customFormat="1" ht="12.75">
      <c r="A321" s="41" t="s">
        <v>307</v>
      </c>
      <c r="B321" s="4"/>
      <c r="C321" s="68"/>
      <c r="D321" s="68"/>
      <c r="E321" s="69" t="str">
        <f t="shared" si="10"/>
        <v> </v>
      </c>
      <c r="IV321" s="94"/>
    </row>
    <row r="322" spans="1:256" s="15" customFormat="1" ht="12.75">
      <c r="A322" s="41" t="s">
        <v>308</v>
      </c>
      <c r="B322" s="4"/>
      <c r="C322" s="68"/>
      <c r="D322" s="68"/>
      <c r="E322" s="69" t="str">
        <f t="shared" si="10"/>
        <v> </v>
      </c>
      <c r="IV322" s="94"/>
    </row>
    <row r="323" spans="1:256" s="15" customFormat="1" ht="12.75">
      <c r="A323" s="41" t="s">
        <v>309</v>
      </c>
      <c r="B323" s="4"/>
      <c r="C323" s="68"/>
      <c r="D323" s="68"/>
      <c r="E323" s="69" t="str">
        <f t="shared" si="10"/>
        <v> </v>
      </c>
      <c r="IV323" s="94"/>
    </row>
    <row r="324" spans="1:256" s="15" customFormat="1" ht="12.75">
      <c r="A324" s="41" t="s">
        <v>310</v>
      </c>
      <c r="B324" s="4"/>
      <c r="C324" s="68"/>
      <c r="D324" s="68"/>
      <c r="E324" s="69" t="str">
        <f t="shared" si="10"/>
        <v> </v>
      </c>
      <c r="IV324" s="94"/>
    </row>
    <row r="325" spans="1:256" s="15" customFormat="1" ht="12.75">
      <c r="A325" s="42"/>
      <c r="B325" s="18" t="s">
        <v>109</v>
      </c>
      <c r="C325" s="74">
        <f>SUBTOTAL(9,C326:C330)</f>
        <v>0</v>
      </c>
      <c r="D325" s="74">
        <f>SUBTOTAL(9,D326:D330)</f>
        <v>0</v>
      </c>
      <c r="E325" s="67" t="str">
        <f t="shared" si="10"/>
        <v> </v>
      </c>
      <c r="IV325" s="94"/>
    </row>
    <row r="326" spans="1:256" s="15" customFormat="1" ht="12.75">
      <c r="A326" s="41" t="s">
        <v>38</v>
      </c>
      <c r="B326" s="4"/>
      <c r="C326" s="68"/>
      <c r="D326" s="68"/>
      <c r="E326" s="69" t="str">
        <f t="shared" si="10"/>
        <v> </v>
      </c>
      <c r="IV326" s="94"/>
    </row>
    <row r="327" spans="1:256" s="15" customFormat="1" ht="12.75">
      <c r="A327" s="41" t="s">
        <v>311</v>
      </c>
      <c r="B327" s="4"/>
      <c r="C327" s="68"/>
      <c r="D327" s="68"/>
      <c r="E327" s="69" t="str">
        <f t="shared" si="10"/>
        <v> </v>
      </c>
      <c r="IV327" s="94"/>
    </row>
    <row r="328" spans="1:256" s="15" customFormat="1" ht="12.75">
      <c r="A328" s="41" t="s">
        <v>312</v>
      </c>
      <c r="B328" s="4"/>
      <c r="C328" s="68"/>
      <c r="D328" s="68"/>
      <c r="E328" s="69" t="str">
        <f t="shared" si="10"/>
        <v> </v>
      </c>
      <c r="IV328" s="94"/>
    </row>
    <row r="329" spans="1:256" s="15" customFormat="1" ht="12.75">
      <c r="A329" s="41" t="s">
        <v>313</v>
      </c>
      <c r="B329" s="4"/>
      <c r="C329" s="68"/>
      <c r="D329" s="68"/>
      <c r="E329" s="69" t="str">
        <f t="shared" si="10"/>
        <v> </v>
      </c>
      <c r="IV329" s="94"/>
    </row>
    <row r="330" spans="1:256" s="15" customFormat="1" ht="12.75">
      <c r="A330" s="41" t="s">
        <v>314</v>
      </c>
      <c r="B330" s="4"/>
      <c r="C330" s="68"/>
      <c r="D330" s="68"/>
      <c r="E330" s="69" t="str">
        <f t="shared" si="10"/>
        <v> </v>
      </c>
      <c r="IV330" s="94"/>
    </row>
    <row r="331" spans="1:256" s="15" customFormat="1" ht="12.75">
      <c r="A331" s="42"/>
      <c r="B331" s="18" t="s">
        <v>110</v>
      </c>
      <c r="C331" s="74">
        <f>SUBTOTAL(9,C332:C336)</f>
        <v>0</v>
      </c>
      <c r="D331" s="74">
        <f>SUBTOTAL(9,D332:D336)</f>
        <v>0</v>
      </c>
      <c r="E331" s="67" t="str">
        <f t="shared" si="10"/>
        <v> </v>
      </c>
      <c r="IV331" s="94"/>
    </row>
    <row r="332" spans="1:256" s="15" customFormat="1" ht="12.75">
      <c r="A332" s="41" t="s">
        <v>39</v>
      </c>
      <c r="B332" s="4"/>
      <c r="C332" s="68"/>
      <c r="D332" s="68"/>
      <c r="E332" s="69" t="str">
        <f t="shared" si="10"/>
        <v> </v>
      </c>
      <c r="IV332" s="94"/>
    </row>
    <row r="333" spans="1:256" s="15" customFormat="1" ht="12.75">
      <c r="A333" s="41" t="s">
        <v>315</v>
      </c>
      <c r="B333" s="4"/>
      <c r="C333" s="68"/>
      <c r="D333" s="68"/>
      <c r="E333" s="69" t="str">
        <f t="shared" si="10"/>
        <v> </v>
      </c>
      <c r="IV333" s="94"/>
    </row>
    <row r="334" spans="1:256" s="15" customFormat="1" ht="12.75">
      <c r="A334" s="41" t="s">
        <v>316</v>
      </c>
      <c r="B334" s="4"/>
      <c r="C334" s="68"/>
      <c r="D334" s="68"/>
      <c r="E334" s="69" t="str">
        <f t="shared" si="10"/>
        <v> </v>
      </c>
      <c r="IV334" s="94"/>
    </row>
    <row r="335" spans="1:256" s="15" customFormat="1" ht="12.75">
      <c r="A335" s="41" t="s">
        <v>317</v>
      </c>
      <c r="B335" s="4"/>
      <c r="C335" s="68"/>
      <c r="D335" s="68"/>
      <c r="E335" s="69" t="str">
        <f t="shared" si="10"/>
        <v> </v>
      </c>
      <c r="IV335" s="94"/>
    </row>
    <row r="336" spans="1:256" s="15" customFormat="1" ht="12.75">
      <c r="A336" s="41" t="s">
        <v>318</v>
      </c>
      <c r="B336" s="4"/>
      <c r="C336" s="68"/>
      <c r="D336" s="68"/>
      <c r="E336" s="69" t="str">
        <f t="shared" si="10"/>
        <v> </v>
      </c>
      <c r="IV336" s="94"/>
    </row>
    <row r="337" spans="1:256" s="15" customFormat="1" ht="12.75">
      <c r="A337" s="42"/>
      <c r="B337" s="18" t="s">
        <v>111</v>
      </c>
      <c r="C337" s="74">
        <f>SUBTOTAL(9,C338:C342)</f>
        <v>0</v>
      </c>
      <c r="D337" s="74">
        <f>SUBTOTAL(9,D338:D342)</f>
        <v>0</v>
      </c>
      <c r="E337" s="67" t="str">
        <f t="shared" si="10"/>
        <v> </v>
      </c>
      <c r="IV337" s="94"/>
    </row>
    <row r="338" spans="1:256" s="15" customFormat="1" ht="12.75">
      <c r="A338" s="41" t="s">
        <v>40</v>
      </c>
      <c r="B338" s="4"/>
      <c r="C338" s="68"/>
      <c r="D338" s="68"/>
      <c r="E338" s="69" t="str">
        <f t="shared" si="10"/>
        <v> </v>
      </c>
      <c r="IV338" s="94"/>
    </row>
    <row r="339" spans="1:256" s="15" customFormat="1" ht="12.75">
      <c r="A339" s="41" t="s">
        <v>319</v>
      </c>
      <c r="B339" s="4"/>
      <c r="C339" s="68"/>
      <c r="D339" s="68"/>
      <c r="E339" s="69" t="str">
        <f t="shared" si="10"/>
        <v> </v>
      </c>
      <c r="IV339" s="94"/>
    </row>
    <row r="340" spans="1:256" s="15" customFormat="1" ht="12.75">
      <c r="A340" s="41" t="s">
        <v>320</v>
      </c>
      <c r="B340" s="4"/>
      <c r="C340" s="68"/>
      <c r="D340" s="68"/>
      <c r="E340" s="69" t="str">
        <f t="shared" si="10"/>
        <v> </v>
      </c>
      <c r="IV340" s="94"/>
    </row>
    <row r="341" spans="1:256" s="15" customFormat="1" ht="12.75">
      <c r="A341" s="41" t="s">
        <v>321</v>
      </c>
      <c r="B341" s="4"/>
      <c r="C341" s="68"/>
      <c r="D341" s="68"/>
      <c r="E341" s="69" t="str">
        <f t="shared" si="10"/>
        <v> </v>
      </c>
      <c r="IV341" s="94"/>
    </row>
    <row r="342" spans="1:256" s="15" customFormat="1" ht="12.75">
      <c r="A342" s="41" t="s">
        <v>322</v>
      </c>
      <c r="B342" s="4"/>
      <c r="C342" s="68"/>
      <c r="D342" s="68"/>
      <c r="E342" s="69" t="str">
        <f t="shared" si="10"/>
        <v> </v>
      </c>
      <c r="IV342" s="94"/>
    </row>
    <row r="343" spans="1:256" s="15" customFormat="1" ht="12.75">
      <c r="A343" s="42"/>
      <c r="B343" s="18" t="s">
        <v>112</v>
      </c>
      <c r="C343" s="74">
        <f>SUBTOTAL(9,C344:C348)</f>
        <v>0</v>
      </c>
      <c r="D343" s="74">
        <f>SUBTOTAL(9,D344:D348)</f>
        <v>0</v>
      </c>
      <c r="E343" s="67" t="str">
        <f t="shared" si="10"/>
        <v> </v>
      </c>
      <c r="IV343" s="94"/>
    </row>
    <row r="344" spans="1:256" s="15" customFormat="1" ht="12.75">
      <c r="A344" s="41" t="s">
        <v>41</v>
      </c>
      <c r="B344" s="4"/>
      <c r="C344" s="68"/>
      <c r="D344" s="68"/>
      <c r="E344" s="69" t="str">
        <f t="shared" si="10"/>
        <v> </v>
      </c>
      <c r="IV344" s="94"/>
    </row>
    <row r="345" spans="1:256" s="15" customFormat="1" ht="12.75">
      <c r="A345" s="41" t="s">
        <v>323</v>
      </c>
      <c r="B345" s="4"/>
      <c r="C345" s="68"/>
      <c r="D345" s="68"/>
      <c r="E345" s="69" t="str">
        <f t="shared" si="10"/>
        <v> </v>
      </c>
      <c r="IV345" s="94"/>
    </row>
    <row r="346" spans="1:256" s="15" customFormat="1" ht="12.75">
      <c r="A346" s="41" t="s">
        <v>324</v>
      </c>
      <c r="B346" s="4"/>
      <c r="C346" s="68"/>
      <c r="D346" s="68"/>
      <c r="E346" s="69" t="str">
        <f>IF(AND(C346=0,D346=0)," ",IF(C346&gt;0,D346/C346,"NÃO ORÇADO"))</f>
        <v> </v>
      </c>
      <c r="IV346" s="94"/>
    </row>
    <row r="347" spans="1:256" s="15" customFormat="1" ht="12.75">
      <c r="A347" s="41" t="s">
        <v>325</v>
      </c>
      <c r="B347" s="4"/>
      <c r="C347" s="68"/>
      <c r="D347" s="68"/>
      <c r="E347" s="69" t="str">
        <f>IF(AND(C347=0,D347=0)," ",IF(C347&gt;0,D347/C347,"NÃO ORÇADO"))</f>
        <v> </v>
      </c>
      <c r="IV347" s="94"/>
    </row>
    <row r="348" spans="1:256" s="15" customFormat="1" ht="13.5" thickBot="1">
      <c r="A348" s="43" t="s">
        <v>326</v>
      </c>
      <c r="B348" s="5"/>
      <c r="C348" s="70"/>
      <c r="D348" s="70"/>
      <c r="E348" s="71" t="str">
        <f>IF(AND(C348=0,D348=0)," ",IF(C348&gt;0,D348/C348,"NÃO ORÇADO"))</f>
        <v> </v>
      </c>
      <c r="IV348" s="94"/>
    </row>
    <row r="349" spans="1:256" s="15" customFormat="1" ht="5.25" customHeight="1" thickBot="1">
      <c r="A349" s="44"/>
      <c r="B349" s="19"/>
      <c r="C349" s="72"/>
      <c r="D349" s="72"/>
      <c r="E349" s="73"/>
      <c r="IV349" s="94"/>
    </row>
    <row r="350" spans="1:256" s="15" customFormat="1" ht="13.5" thickBot="1">
      <c r="A350" s="39"/>
      <c r="B350" s="14" t="s">
        <v>113</v>
      </c>
      <c r="C350" s="64">
        <f>SUBTOTAL(9,C351:C356)</f>
        <v>0</v>
      </c>
      <c r="D350" s="64">
        <f>SUBTOTAL(9,D351:D356)</f>
        <v>0</v>
      </c>
      <c r="E350" s="65" t="str">
        <f aca="true" t="shared" si="11" ref="E350:E356">IF(AND(C350=0,D350=0)," ",IF(C350&gt;0,D350/C350,"NÃO ORÇADO"))</f>
        <v> </v>
      </c>
      <c r="IV350" s="94"/>
    </row>
    <row r="351" spans="1:256" s="15" customFormat="1" ht="12.75">
      <c r="A351" s="40"/>
      <c r="B351" s="16" t="s">
        <v>114</v>
      </c>
      <c r="C351" s="74">
        <f>SUBTOTAL(9,C352:C356)</f>
        <v>0</v>
      </c>
      <c r="D351" s="74">
        <f>SUBTOTAL(9,D352:D356)</f>
        <v>0</v>
      </c>
      <c r="E351" s="67" t="str">
        <f t="shared" si="11"/>
        <v> </v>
      </c>
      <c r="IV351" s="94"/>
    </row>
    <row r="352" spans="1:256" s="15" customFormat="1" ht="12.75">
      <c r="A352" s="46" t="s">
        <v>42</v>
      </c>
      <c r="B352" s="21"/>
      <c r="C352" s="76"/>
      <c r="D352" s="76"/>
      <c r="E352" s="69" t="str">
        <f t="shared" si="11"/>
        <v> </v>
      </c>
      <c r="IV352" s="94"/>
    </row>
    <row r="353" spans="1:256" s="15" customFormat="1" ht="12.75">
      <c r="A353" s="41" t="s">
        <v>327</v>
      </c>
      <c r="B353" s="4"/>
      <c r="C353" s="68"/>
      <c r="D353" s="68"/>
      <c r="E353" s="69" t="str">
        <f t="shared" si="11"/>
        <v> </v>
      </c>
      <c r="IV353" s="94"/>
    </row>
    <row r="354" spans="1:256" s="15" customFormat="1" ht="12.75">
      <c r="A354" s="41" t="s">
        <v>328</v>
      </c>
      <c r="B354" s="4"/>
      <c r="C354" s="68"/>
      <c r="D354" s="68"/>
      <c r="E354" s="69" t="str">
        <f t="shared" si="11"/>
        <v> </v>
      </c>
      <c r="IV354" s="94"/>
    </row>
    <row r="355" spans="1:256" s="15" customFormat="1" ht="12.75">
      <c r="A355" s="41" t="s">
        <v>329</v>
      </c>
      <c r="B355" s="4"/>
      <c r="C355" s="68"/>
      <c r="D355" s="68"/>
      <c r="E355" s="69" t="str">
        <f t="shared" si="11"/>
        <v> </v>
      </c>
      <c r="IV355" s="94"/>
    </row>
    <row r="356" spans="1:256" s="23" customFormat="1" ht="13.5" thickBot="1">
      <c r="A356" s="43" t="s">
        <v>330</v>
      </c>
      <c r="B356" s="5"/>
      <c r="C356" s="70"/>
      <c r="D356" s="70"/>
      <c r="E356" s="71" t="str">
        <f t="shared" si="11"/>
        <v> </v>
      </c>
      <c r="F356" s="15"/>
      <c r="G356" s="22"/>
      <c r="IU356" s="100"/>
      <c r="IV356" s="94"/>
    </row>
    <row r="357" spans="1:256" s="15" customFormat="1" ht="6" customHeight="1" thickBot="1">
      <c r="A357" s="44"/>
      <c r="B357" s="19"/>
      <c r="C357" s="72"/>
      <c r="D357" s="72"/>
      <c r="E357" s="73"/>
      <c r="IV357" s="94"/>
    </row>
    <row r="358" spans="1:256" s="15" customFormat="1" ht="18.75" customHeight="1" thickBot="1">
      <c r="A358" s="47"/>
      <c r="B358" s="24" t="s">
        <v>43</v>
      </c>
      <c r="C358" s="77">
        <f>SUBTOTAL(9,C52:C356)</f>
        <v>0</v>
      </c>
      <c r="D358" s="77">
        <f>SUBTOTAL(9,D52:D356)</f>
        <v>0</v>
      </c>
      <c r="E358" s="78" t="str">
        <f>IF(AND(C358=0,D358=0)," ",IF(C358&gt;0,D358/C358,"NÃO ORÇADO"))</f>
        <v> </v>
      </c>
      <c r="IV358" s="94"/>
    </row>
    <row r="359" spans="1:256" s="15" customFormat="1" ht="4.5" customHeight="1" thickBot="1">
      <c r="A359" s="48"/>
      <c r="B359" s="34"/>
      <c r="C359" s="79"/>
      <c r="D359" s="79"/>
      <c r="E359" s="79"/>
      <c r="IV359" s="94"/>
    </row>
    <row r="360" spans="1:256" s="15" customFormat="1" ht="13.5" thickBot="1">
      <c r="A360" s="39"/>
      <c r="B360" s="14" t="s">
        <v>115</v>
      </c>
      <c r="C360" s="64">
        <f>SUBTOTAL(9,C361:C438)</f>
        <v>0</v>
      </c>
      <c r="D360" s="64">
        <f>SUBTOTAL(9,D361:D438)</f>
        <v>0</v>
      </c>
      <c r="E360" s="65" t="str">
        <f aca="true" t="shared" si="12" ref="E360:E391">IF(AND(C360=0,D360=0)," ",IF(C360&gt;0,D360/C360,"NÃO ORÇADO"))</f>
        <v> </v>
      </c>
      <c r="IV360" s="94"/>
    </row>
    <row r="361" spans="1:256" s="15" customFormat="1" ht="12.75">
      <c r="A361" s="40"/>
      <c r="B361" s="16" t="s">
        <v>116</v>
      </c>
      <c r="C361" s="74">
        <f>SUBTOTAL(9,C362:C366)</f>
        <v>0</v>
      </c>
      <c r="D361" s="74">
        <f>SUBTOTAL(9,D362:D366)</f>
        <v>0</v>
      </c>
      <c r="E361" s="67" t="str">
        <f t="shared" si="12"/>
        <v> </v>
      </c>
      <c r="IV361" s="94"/>
    </row>
    <row r="362" spans="1:256" s="15" customFormat="1" ht="12.75">
      <c r="A362" s="41" t="s">
        <v>129</v>
      </c>
      <c r="B362" s="4"/>
      <c r="C362" s="68"/>
      <c r="D362" s="68"/>
      <c r="E362" s="69" t="str">
        <f t="shared" si="12"/>
        <v> </v>
      </c>
      <c r="IV362" s="94"/>
    </row>
    <row r="363" spans="1:256" s="15" customFormat="1" ht="12.75">
      <c r="A363" s="41" t="s">
        <v>331</v>
      </c>
      <c r="B363" s="4"/>
      <c r="C363" s="68"/>
      <c r="D363" s="68"/>
      <c r="E363" s="69" t="str">
        <f t="shared" si="12"/>
        <v> </v>
      </c>
      <c r="IV363" s="94"/>
    </row>
    <row r="364" spans="1:256" s="15" customFormat="1" ht="12.75">
      <c r="A364" s="41" t="s">
        <v>332</v>
      </c>
      <c r="B364" s="4"/>
      <c r="C364" s="68"/>
      <c r="D364" s="68"/>
      <c r="E364" s="69" t="str">
        <f t="shared" si="12"/>
        <v> </v>
      </c>
      <c r="IV364" s="94"/>
    </row>
    <row r="365" spans="1:256" s="15" customFormat="1" ht="12.75">
      <c r="A365" s="41" t="s">
        <v>333</v>
      </c>
      <c r="B365" s="4"/>
      <c r="C365" s="68"/>
      <c r="D365" s="68"/>
      <c r="E365" s="69" t="str">
        <f t="shared" si="12"/>
        <v> </v>
      </c>
      <c r="IV365" s="94"/>
    </row>
    <row r="366" spans="1:256" s="23" customFormat="1" ht="12.75">
      <c r="A366" s="41" t="s">
        <v>334</v>
      </c>
      <c r="B366" s="4"/>
      <c r="C366" s="68"/>
      <c r="D366" s="68"/>
      <c r="E366" s="69" t="str">
        <f t="shared" si="12"/>
        <v> </v>
      </c>
      <c r="F366" s="15"/>
      <c r="G366" s="22"/>
      <c r="IU366" s="100"/>
      <c r="IV366" s="94"/>
    </row>
    <row r="367" spans="1:256" s="15" customFormat="1" ht="12.75">
      <c r="A367" s="40"/>
      <c r="B367" s="16" t="s">
        <v>117</v>
      </c>
      <c r="C367" s="74">
        <f>SUBTOTAL(9,C368:C372)</f>
        <v>0</v>
      </c>
      <c r="D367" s="74">
        <f>SUBTOTAL(9,D368:D372)</f>
        <v>0</v>
      </c>
      <c r="E367" s="67" t="str">
        <f t="shared" si="12"/>
        <v> </v>
      </c>
      <c r="IV367" s="94"/>
    </row>
    <row r="368" spans="1:256" s="15" customFormat="1" ht="12.75">
      <c r="A368" s="41" t="s">
        <v>44</v>
      </c>
      <c r="B368" s="4"/>
      <c r="C368" s="68"/>
      <c r="D368" s="68"/>
      <c r="E368" s="69" t="str">
        <f t="shared" si="12"/>
        <v> </v>
      </c>
      <c r="IV368" s="94"/>
    </row>
    <row r="369" spans="1:256" s="15" customFormat="1" ht="12.75">
      <c r="A369" s="41" t="s">
        <v>335</v>
      </c>
      <c r="B369" s="4"/>
      <c r="C369" s="68"/>
      <c r="D369" s="68"/>
      <c r="E369" s="69" t="str">
        <f t="shared" si="12"/>
        <v> </v>
      </c>
      <c r="IV369" s="94"/>
    </row>
    <row r="370" spans="1:256" s="15" customFormat="1" ht="12.75">
      <c r="A370" s="41" t="s">
        <v>336</v>
      </c>
      <c r="B370" s="4"/>
      <c r="C370" s="68"/>
      <c r="D370" s="68"/>
      <c r="E370" s="69" t="str">
        <f t="shared" si="12"/>
        <v> </v>
      </c>
      <c r="IV370" s="94"/>
    </row>
    <row r="371" spans="1:256" s="15" customFormat="1" ht="12.75">
      <c r="A371" s="41" t="s">
        <v>337</v>
      </c>
      <c r="B371" s="4"/>
      <c r="C371" s="68"/>
      <c r="D371" s="68"/>
      <c r="E371" s="69" t="str">
        <f t="shared" si="12"/>
        <v> </v>
      </c>
      <c r="IV371" s="94"/>
    </row>
    <row r="372" spans="1:256" s="23" customFormat="1" ht="12.75">
      <c r="A372" s="41" t="s">
        <v>338</v>
      </c>
      <c r="B372" s="4"/>
      <c r="C372" s="68"/>
      <c r="D372" s="68"/>
      <c r="E372" s="69" t="str">
        <f t="shared" si="12"/>
        <v> </v>
      </c>
      <c r="F372" s="15"/>
      <c r="G372" s="22"/>
      <c r="IU372" s="100"/>
      <c r="IV372" s="94"/>
    </row>
    <row r="373" spans="1:256" s="15" customFormat="1" ht="12.75">
      <c r="A373" s="42"/>
      <c r="B373" s="18" t="s">
        <v>118</v>
      </c>
      <c r="C373" s="74">
        <f>SUBTOTAL(9,C374:C378)</f>
        <v>0</v>
      </c>
      <c r="D373" s="74">
        <f>SUBTOTAL(9,D374:D378)</f>
        <v>0</v>
      </c>
      <c r="E373" s="67" t="str">
        <f t="shared" si="12"/>
        <v> </v>
      </c>
      <c r="IV373" s="94"/>
    </row>
    <row r="374" spans="1:256" s="15" customFormat="1" ht="12.75">
      <c r="A374" s="41" t="s">
        <v>45</v>
      </c>
      <c r="B374" s="4"/>
      <c r="C374" s="68"/>
      <c r="D374" s="68"/>
      <c r="E374" s="69" t="str">
        <f t="shared" si="12"/>
        <v> </v>
      </c>
      <c r="IV374" s="94"/>
    </row>
    <row r="375" spans="1:256" s="15" customFormat="1" ht="12.75">
      <c r="A375" s="41" t="s">
        <v>339</v>
      </c>
      <c r="B375" s="4"/>
      <c r="C375" s="68"/>
      <c r="D375" s="68"/>
      <c r="E375" s="69" t="str">
        <f t="shared" si="12"/>
        <v> </v>
      </c>
      <c r="IV375" s="94"/>
    </row>
    <row r="376" spans="1:256" s="15" customFormat="1" ht="12.75">
      <c r="A376" s="41" t="s">
        <v>340</v>
      </c>
      <c r="B376" s="4"/>
      <c r="C376" s="68"/>
      <c r="D376" s="68"/>
      <c r="E376" s="69" t="str">
        <f t="shared" si="12"/>
        <v> </v>
      </c>
      <c r="IV376" s="94"/>
    </row>
    <row r="377" spans="1:256" s="15" customFormat="1" ht="12.75">
      <c r="A377" s="41" t="s">
        <v>341</v>
      </c>
      <c r="B377" s="4"/>
      <c r="C377" s="68"/>
      <c r="D377" s="68"/>
      <c r="E377" s="69" t="str">
        <f t="shared" si="12"/>
        <v> </v>
      </c>
      <c r="IV377" s="94"/>
    </row>
    <row r="378" spans="1:256" s="23" customFormat="1" ht="12.75">
      <c r="A378" s="41" t="s">
        <v>342</v>
      </c>
      <c r="B378" s="4"/>
      <c r="C378" s="68"/>
      <c r="D378" s="68"/>
      <c r="E378" s="69" t="str">
        <f t="shared" si="12"/>
        <v> </v>
      </c>
      <c r="F378" s="15"/>
      <c r="G378" s="22"/>
      <c r="IU378" s="100"/>
      <c r="IV378" s="94"/>
    </row>
    <row r="379" spans="1:256" s="15" customFormat="1" ht="12.75">
      <c r="A379" s="42"/>
      <c r="B379" s="18" t="s">
        <v>119</v>
      </c>
      <c r="C379" s="74">
        <f>SUBTOTAL(9,C380:C384)</f>
        <v>0</v>
      </c>
      <c r="D379" s="74">
        <f>SUBTOTAL(9,D380:D384)</f>
        <v>0</v>
      </c>
      <c r="E379" s="67" t="str">
        <f t="shared" si="12"/>
        <v> </v>
      </c>
      <c r="IV379" s="94"/>
    </row>
    <row r="380" spans="1:256" s="15" customFormat="1" ht="12.75">
      <c r="A380" s="41" t="s">
        <v>46</v>
      </c>
      <c r="B380" s="4"/>
      <c r="C380" s="68"/>
      <c r="D380" s="68"/>
      <c r="E380" s="69" t="str">
        <f t="shared" si="12"/>
        <v> </v>
      </c>
      <c r="IV380" s="94"/>
    </row>
    <row r="381" spans="1:256" s="15" customFormat="1" ht="12.75">
      <c r="A381" s="41" t="s">
        <v>343</v>
      </c>
      <c r="B381" s="4"/>
      <c r="C381" s="68"/>
      <c r="D381" s="68"/>
      <c r="E381" s="69" t="str">
        <f t="shared" si="12"/>
        <v> </v>
      </c>
      <c r="IV381" s="94"/>
    </row>
    <row r="382" spans="1:256" s="15" customFormat="1" ht="12.75">
      <c r="A382" s="41" t="s">
        <v>344</v>
      </c>
      <c r="B382" s="4"/>
      <c r="C382" s="68"/>
      <c r="D382" s="68"/>
      <c r="E382" s="69" t="str">
        <f t="shared" si="12"/>
        <v> </v>
      </c>
      <c r="IV382" s="94"/>
    </row>
    <row r="383" spans="1:256" s="15" customFormat="1" ht="12.75">
      <c r="A383" s="41" t="s">
        <v>345</v>
      </c>
      <c r="B383" s="4"/>
      <c r="C383" s="68"/>
      <c r="D383" s="68"/>
      <c r="E383" s="69" t="str">
        <f t="shared" si="12"/>
        <v> </v>
      </c>
      <c r="IV383" s="94"/>
    </row>
    <row r="384" spans="1:256" s="23" customFormat="1" ht="12.75">
      <c r="A384" s="41" t="s">
        <v>346</v>
      </c>
      <c r="B384" s="4"/>
      <c r="C384" s="68"/>
      <c r="D384" s="68"/>
      <c r="E384" s="69" t="str">
        <f t="shared" si="12"/>
        <v> </v>
      </c>
      <c r="F384" s="15"/>
      <c r="G384" s="22"/>
      <c r="IU384" s="100"/>
      <c r="IV384" s="94"/>
    </row>
    <row r="385" spans="1:256" s="15" customFormat="1" ht="12.75">
      <c r="A385" s="42"/>
      <c r="B385" s="18" t="s">
        <v>120</v>
      </c>
      <c r="C385" s="74">
        <f>SUBTOTAL(9,C386:C390)</f>
        <v>0</v>
      </c>
      <c r="D385" s="74">
        <f>SUBTOTAL(9,D386:D390)</f>
        <v>0</v>
      </c>
      <c r="E385" s="67" t="str">
        <f t="shared" si="12"/>
        <v> </v>
      </c>
      <c r="IV385" s="94"/>
    </row>
    <row r="386" spans="1:256" s="15" customFormat="1" ht="12.75">
      <c r="A386" s="41" t="s">
        <v>47</v>
      </c>
      <c r="B386" s="4"/>
      <c r="C386" s="68"/>
      <c r="D386" s="68"/>
      <c r="E386" s="69" t="str">
        <f t="shared" si="12"/>
        <v> </v>
      </c>
      <c r="IV386" s="94"/>
    </row>
    <row r="387" spans="1:256" s="15" customFormat="1" ht="12.75">
      <c r="A387" s="41" t="s">
        <v>347</v>
      </c>
      <c r="B387" s="4"/>
      <c r="C387" s="68"/>
      <c r="D387" s="68"/>
      <c r="E387" s="69" t="str">
        <f t="shared" si="12"/>
        <v> </v>
      </c>
      <c r="IV387" s="94"/>
    </row>
    <row r="388" spans="1:256" s="15" customFormat="1" ht="12.75">
      <c r="A388" s="41" t="s">
        <v>348</v>
      </c>
      <c r="B388" s="4"/>
      <c r="C388" s="68"/>
      <c r="D388" s="68"/>
      <c r="E388" s="69" t="str">
        <f t="shared" si="12"/>
        <v> </v>
      </c>
      <c r="IV388" s="94"/>
    </row>
    <row r="389" spans="1:256" s="15" customFormat="1" ht="12.75">
      <c r="A389" s="41" t="s">
        <v>349</v>
      </c>
      <c r="B389" s="4"/>
      <c r="C389" s="68"/>
      <c r="D389" s="68"/>
      <c r="E389" s="69" t="str">
        <f t="shared" si="12"/>
        <v> </v>
      </c>
      <c r="IV389" s="94"/>
    </row>
    <row r="390" spans="1:256" s="23" customFormat="1" ht="12.75">
      <c r="A390" s="41" t="s">
        <v>350</v>
      </c>
      <c r="B390" s="4"/>
      <c r="C390" s="68"/>
      <c r="D390" s="68"/>
      <c r="E390" s="69" t="str">
        <f t="shared" si="12"/>
        <v> </v>
      </c>
      <c r="F390" s="15"/>
      <c r="G390" s="22"/>
      <c r="IU390" s="100"/>
      <c r="IV390" s="94"/>
    </row>
    <row r="391" spans="1:256" s="15" customFormat="1" ht="12.75">
      <c r="A391" s="42"/>
      <c r="B391" s="18" t="s">
        <v>121</v>
      </c>
      <c r="C391" s="74">
        <f>SUBTOTAL(9,C392:C396)</f>
        <v>0</v>
      </c>
      <c r="D391" s="74">
        <f>SUBTOTAL(9,D392:D396)</f>
        <v>0</v>
      </c>
      <c r="E391" s="67" t="str">
        <f t="shared" si="12"/>
        <v> </v>
      </c>
      <c r="IV391" s="94"/>
    </row>
    <row r="392" spans="1:256" s="15" customFormat="1" ht="12.75">
      <c r="A392" s="41" t="s">
        <v>48</v>
      </c>
      <c r="B392" s="4"/>
      <c r="C392" s="68"/>
      <c r="D392" s="68"/>
      <c r="E392" s="69" t="str">
        <f aca="true" t="shared" si="13" ref="E392:E423">IF(AND(C392=0,D392=0)," ",IF(C392&gt;0,D392/C392,"NÃO ORÇADO"))</f>
        <v> </v>
      </c>
      <c r="IV392" s="94"/>
    </row>
    <row r="393" spans="1:256" s="15" customFormat="1" ht="12.75">
      <c r="A393" s="41" t="s">
        <v>351</v>
      </c>
      <c r="B393" s="4"/>
      <c r="C393" s="68"/>
      <c r="D393" s="68"/>
      <c r="E393" s="69" t="str">
        <f t="shared" si="13"/>
        <v> </v>
      </c>
      <c r="IV393" s="94"/>
    </row>
    <row r="394" spans="1:256" s="15" customFormat="1" ht="12.75">
      <c r="A394" s="41" t="s">
        <v>352</v>
      </c>
      <c r="B394" s="4"/>
      <c r="C394" s="68"/>
      <c r="D394" s="68"/>
      <c r="E394" s="69" t="str">
        <f t="shared" si="13"/>
        <v> </v>
      </c>
      <c r="IV394" s="94"/>
    </row>
    <row r="395" spans="1:256" s="15" customFormat="1" ht="12.75">
      <c r="A395" s="41" t="s">
        <v>353</v>
      </c>
      <c r="B395" s="4"/>
      <c r="C395" s="68"/>
      <c r="D395" s="68"/>
      <c r="E395" s="69" t="str">
        <f t="shared" si="13"/>
        <v> </v>
      </c>
      <c r="IV395" s="94"/>
    </row>
    <row r="396" spans="1:256" s="23" customFormat="1" ht="12.75">
      <c r="A396" s="41" t="s">
        <v>354</v>
      </c>
      <c r="B396" s="4"/>
      <c r="C396" s="68"/>
      <c r="D396" s="68"/>
      <c r="E396" s="69" t="str">
        <f t="shared" si="13"/>
        <v> </v>
      </c>
      <c r="F396" s="15"/>
      <c r="G396" s="22"/>
      <c r="IU396" s="100"/>
      <c r="IV396" s="94"/>
    </row>
    <row r="397" spans="1:256" s="15" customFormat="1" ht="12.75">
      <c r="A397" s="42"/>
      <c r="B397" s="18" t="s">
        <v>122</v>
      </c>
      <c r="C397" s="74">
        <f>SUBTOTAL(9,C398:C402)</f>
        <v>0</v>
      </c>
      <c r="D397" s="74">
        <f>SUBTOTAL(9,D398:D402)</f>
        <v>0</v>
      </c>
      <c r="E397" s="67" t="str">
        <f t="shared" si="13"/>
        <v> </v>
      </c>
      <c r="IV397" s="94"/>
    </row>
    <row r="398" spans="1:256" s="15" customFormat="1" ht="12.75">
      <c r="A398" s="41" t="s">
        <v>49</v>
      </c>
      <c r="B398" s="4"/>
      <c r="C398" s="68"/>
      <c r="D398" s="68"/>
      <c r="E398" s="69" t="str">
        <f t="shared" si="13"/>
        <v> </v>
      </c>
      <c r="IV398" s="94"/>
    </row>
    <row r="399" spans="1:256" s="15" customFormat="1" ht="12.75">
      <c r="A399" s="41" t="s">
        <v>355</v>
      </c>
      <c r="B399" s="4"/>
      <c r="C399" s="68"/>
      <c r="D399" s="68"/>
      <c r="E399" s="69" t="str">
        <f t="shared" si="13"/>
        <v> </v>
      </c>
      <c r="IV399" s="94"/>
    </row>
    <row r="400" spans="1:256" s="15" customFormat="1" ht="12.75">
      <c r="A400" s="41" t="s">
        <v>356</v>
      </c>
      <c r="B400" s="4"/>
      <c r="C400" s="68"/>
      <c r="D400" s="68"/>
      <c r="E400" s="69" t="str">
        <f t="shared" si="13"/>
        <v> </v>
      </c>
      <c r="IV400" s="94"/>
    </row>
    <row r="401" spans="1:256" s="15" customFormat="1" ht="12.75">
      <c r="A401" s="41" t="s">
        <v>357</v>
      </c>
      <c r="B401" s="4"/>
      <c r="C401" s="68"/>
      <c r="D401" s="68"/>
      <c r="E401" s="69" t="str">
        <f t="shared" si="13"/>
        <v> </v>
      </c>
      <c r="IV401" s="94"/>
    </row>
    <row r="402" spans="1:256" s="23" customFormat="1" ht="12.75">
      <c r="A402" s="41" t="s">
        <v>358</v>
      </c>
      <c r="B402" s="4"/>
      <c r="C402" s="68"/>
      <c r="D402" s="68"/>
      <c r="E402" s="69" t="str">
        <f t="shared" si="13"/>
        <v> </v>
      </c>
      <c r="F402" s="15"/>
      <c r="G402" s="22"/>
      <c r="IU402" s="100"/>
      <c r="IV402" s="94"/>
    </row>
    <row r="403" spans="1:256" s="15" customFormat="1" ht="12.75">
      <c r="A403" s="42"/>
      <c r="B403" s="18" t="s">
        <v>123</v>
      </c>
      <c r="C403" s="74">
        <f>SUBTOTAL(9,C404:C408)</f>
        <v>0</v>
      </c>
      <c r="D403" s="74">
        <f>SUBTOTAL(9,D404:D408)</f>
        <v>0</v>
      </c>
      <c r="E403" s="67" t="str">
        <f t="shared" si="13"/>
        <v> </v>
      </c>
      <c r="IV403" s="94"/>
    </row>
    <row r="404" spans="1:256" s="15" customFormat="1" ht="12.75">
      <c r="A404" s="41" t="s">
        <v>50</v>
      </c>
      <c r="B404" s="4"/>
      <c r="C404" s="68"/>
      <c r="D404" s="68"/>
      <c r="E404" s="69" t="str">
        <f t="shared" si="13"/>
        <v> </v>
      </c>
      <c r="IV404" s="94"/>
    </row>
    <row r="405" spans="1:256" s="15" customFormat="1" ht="12.75">
      <c r="A405" s="41" t="s">
        <v>359</v>
      </c>
      <c r="B405" s="4"/>
      <c r="C405" s="68"/>
      <c r="D405" s="68"/>
      <c r="E405" s="69" t="str">
        <f t="shared" si="13"/>
        <v> </v>
      </c>
      <c r="IV405" s="94"/>
    </row>
    <row r="406" spans="1:256" s="15" customFormat="1" ht="12.75">
      <c r="A406" s="41" t="s">
        <v>360</v>
      </c>
      <c r="B406" s="4"/>
      <c r="C406" s="68"/>
      <c r="D406" s="68"/>
      <c r="E406" s="69" t="str">
        <f t="shared" si="13"/>
        <v> </v>
      </c>
      <c r="IV406" s="94"/>
    </row>
    <row r="407" spans="1:256" s="15" customFormat="1" ht="12.75">
      <c r="A407" s="41" t="s">
        <v>361</v>
      </c>
      <c r="B407" s="4"/>
      <c r="C407" s="68"/>
      <c r="D407" s="68"/>
      <c r="E407" s="69" t="str">
        <f t="shared" si="13"/>
        <v> </v>
      </c>
      <c r="IV407" s="94"/>
    </row>
    <row r="408" spans="1:256" s="23" customFormat="1" ht="12.75">
      <c r="A408" s="41" t="s">
        <v>362</v>
      </c>
      <c r="B408" s="4"/>
      <c r="C408" s="68"/>
      <c r="D408" s="68"/>
      <c r="E408" s="69" t="str">
        <f t="shared" si="13"/>
        <v> </v>
      </c>
      <c r="F408" s="15"/>
      <c r="G408" s="22"/>
      <c r="IU408" s="100"/>
      <c r="IV408" s="94"/>
    </row>
    <row r="409" spans="1:256" s="15" customFormat="1" ht="12.75">
      <c r="A409" s="42"/>
      <c r="B409" s="18" t="s">
        <v>124</v>
      </c>
      <c r="C409" s="74">
        <f>SUBTOTAL(9,C410:C414)</f>
        <v>0</v>
      </c>
      <c r="D409" s="74">
        <f>SUBTOTAL(9,D410:D414)</f>
        <v>0</v>
      </c>
      <c r="E409" s="67" t="str">
        <f t="shared" si="13"/>
        <v> </v>
      </c>
      <c r="IV409" s="94"/>
    </row>
    <row r="410" spans="1:256" s="15" customFormat="1" ht="12.75">
      <c r="A410" s="41" t="s">
        <v>51</v>
      </c>
      <c r="B410" s="4"/>
      <c r="C410" s="68"/>
      <c r="D410" s="68"/>
      <c r="E410" s="69" t="str">
        <f t="shared" si="13"/>
        <v> </v>
      </c>
      <c r="IV410" s="94"/>
    </row>
    <row r="411" spans="1:256" s="15" customFormat="1" ht="12.75">
      <c r="A411" s="41" t="s">
        <v>363</v>
      </c>
      <c r="B411" s="4"/>
      <c r="C411" s="68"/>
      <c r="D411" s="68"/>
      <c r="E411" s="69" t="str">
        <f t="shared" si="13"/>
        <v> </v>
      </c>
      <c r="IV411" s="94"/>
    </row>
    <row r="412" spans="1:256" s="15" customFormat="1" ht="12.75">
      <c r="A412" s="41" t="s">
        <v>364</v>
      </c>
      <c r="B412" s="4"/>
      <c r="C412" s="68"/>
      <c r="D412" s="68"/>
      <c r="E412" s="69" t="str">
        <f t="shared" si="13"/>
        <v> </v>
      </c>
      <c r="IV412" s="94"/>
    </row>
    <row r="413" spans="1:256" s="15" customFormat="1" ht="12.75">
      <c r="A413" s="41" t="s">
        <v>365</v>
      </c>
      <c r="B413" s="4"/>
      <c r="C413" s="68"/>
      <c r="D413" s="68"/>
      <c r="E413" s="69" t="str">
        <f t="shared" si="13"/>
        <v> </v>
      </c>
      <c r="IV413" s="94"/>
    </row>
    <row r="414" spans="1:256" s="23" customFormat="1" ht="12.75">
      <c r="A414" s="41" t="s">
        <v>366</v>
      </c>
      <c r="B414" s="4"/>
      <c r="C414" s="68"/>
      <c r="D414" s="68"/>
      <c r="E414" s="69" t="str">
        <f t="shared" si="13"/>
        <v> </v>
      </c>
      <c r="F414" s="15"/>
      <c r="G414" s="22"/>
      <c r="IU414" s="100"/>
      <c r="IV414" s="94"/>
    </row>
    <row r="415" spans="1:256" s="15" customFormat="1" ht="12.75">
      <c r="A415" s="42"/>
      <c r="B415" s="18" t="s">
        <v>125</v>
      </c>
      <c r="C415" s="74">
        <f>SUBTOTAL(9,C416:C420)</f>
        <v>0</v>
      </c>
      <c r="D415" s="74">
        <f>SUBTOTAL(9,D416:D420)</f>
        <v>0</v>
      </c>
      <c r="E415" s="67" t="str">
        <f t="shared" si="13"/>
        <v> </v>
      </c>
      <c r="IV415" s="94"/>
    </row>
    <row r="416" spans="1:256" s="15" customFormat="1" ht="12.75">
      <c r="A416" s="41" t="s">
        <v>52</v>
      </c>
      <c r="B416" s="4"/>
      <c r="C416" s="68"/>
      <c r="D416" s="68"/>
      <c r="E416" s="69" t="str">
        <f t="shared" si="13"/>
        <v> </v>
      </c>
      <c r="IV416" s="94"/>
    </row>
    <row r="417" spans="1:256" s="15" customFormat="1" ht="12.75">
      <c r="A417" s="41" t="s">
        <v>367</v>
      </c>
      <c r="B417" s="4"/>
      <c r="C417" s="68"/>
      <c r="D417" s="68"/>
      <c r="E417" s="69" t="str">
        <f t="shared" si="13"/>
        <v> </v>
      </c>
      <c r="IV417" s="94"/>
    </row>
    <row r="418" spans="1:256" s="15" customFormat="1" ht="12.75">
      <c r="A418" s="41" t="s">
        <v>368</v>
      </c>
      <c r="B418" s="4"/>
      <c r="C418" s="68"/>
      <c r="D418" s="68"/>
      <c r="E418" s="69" t="str">
        <f t="shared" si="13"/>
        <v> </v>
      </c>
      <c r="IV418" s="94"/>
    </row>
    <row r="419" spans="1:256" s="15" customFormat="1" ht="12.75">
      <c r="A419" s="41" t="s">
        <v>369</v>
      </c>
      <c r="B419" s="4"/>
      <c r="C419" s="68"/>
      <c r="D419" s="68"/>
      <c r="E419" s="69" t="str">
        <f t="shared" si="13"/>
        <v> </v>
      </c>
      <c r="IV419" s="94"/>
    </row>
    <row r="420" spans="1:256" s="23" customFormat="1" ht="12.75">
      <c r="A420" s="41" t="s">
        <v>370</v>
      </c>
      <c r="B420" s="4"/>
      <c r="C420" s="68"/>
      <c r="D420" s="68"/>
      <c r="E420" s="69" t="str">
        <f t="shared" si="13"/>
        <v> </v>
      </c>
      <c r="F420" s="15"/>
      <c r="G420" s="22"/>
      <c r="IU420" s="100"/>
      <c r="IV420" s="94"/>
    </row>
    <row r="421" spans="1:256" s="15" customFormat="1" ht="12.75">
      <c r="A421" s="42"/>
      <c r="B421" s="18" t="s">
        <v>126</v>
      </c>
      <c r="C421" s="74">
        <f>SUBTOTAL(9,C422:C426)</f>
        <v>0</v>
      </c>
      <c r="D421" s="74">
        <f>SUBTOTAL(9,D422:D426)</f>
        <v>0</v>
      </c>
      <c r="E421" s="67" t="str">
        <f t="shared" si="13"/>
        <v> </v>
      </c>
      <c r="IV421" s="94"/>
    </row>
    <row r="422" spans="1:256" s="15" customFormat="1" ht="12.75">
      <c r="A422" s="41" t="s">
        <v>53</v>
      </c>
      <c r="B422" s="4"/>
      <c r="C422" s="68"/>
      <c r="D422" s="68"/>
      <c r="E422" s="69" t="str">
        <f t="shared" si="13"/>
        <v> </v>
      </c>
      <c r="IV422" s="94"/>
    </row>
    <row r="423" spans="1:256" s="15" customFormat="1" ht="12.75">
      <c r="A423" s="41" t="s">
        <v>371</v>
      </c>
      <c r="B423" s="4"/>
      <c r="C423" s="68"/>
      <c r="D423" s="68"/>
      <c r="E423" s="69" t="str">
        <f t="shared" si="13"/>
        <v> </v>
      </c>
      <c r="IV423" s="94"/>
    </row>
    <row r="424" spans="1:256" s="15" customFormat="1" ht="12.75">
      <c r="A424" s="41" t="s">
        <v>372</v>
      </c>
      <c r="B424" s="4"/>
      <c r="C424" s="68"/>
      <c r="D424" s="68"/>
      <c r="E424" s="69" t="str">
        <f aca="true" t="shared" si="14" ref="E424:E438">IF(AND(C424=0,D424=0)," ",IF(C424&gt;0,D424/C424,"NÃO ORÇADO"))</f>
        <v> </v>
      </c>
      <c r="IV424" s="94"/>
    </row>
    <row r="425" spans="1:256" s="15" customFormat="1" ht="12.75">
      <c r="A425" s="41" t="s">
        <v>373</v>
      </c>
      <c r="B425" s="4"/>
      <c r="C425" s="68"/>
      <c r="D425" s="68"/>
      <c r="E425" s="69" t="str">
        <f t="shared" si="14"/>
        <v> </v>
      </c>
      <c r="IV425" s="94"/>
    </row>
    <row r="426" spans="1:256" s="23" customFormat="1" ht="12.75">
      <c r="A426" s="41" t="s">
        <v>374</v>
      </c>
      <c r="B426" s="4"/>
      <c r="C426" s="68"/>
      <c r="D426" s="68"/>
      <c r="E426" s="69" t="str">
        <f t="shared" si="14"/>
        <v> </v>
      </c>
      <c r="F426" s="15"/>
      <c r="G426" s="22"/>
      <c r="IU426" s="100"/>
      <c r="IV426" s="94"/>
    </row>
    <row r="427" spans="1:256" s="15" customFormat="1" ht="12.75">
      <c r="A427" s="42"/>
      <c r="B427" s="18" t="s">
        <v>127</v>
      </c>
      <c r="C427" s="74">
        <f>SUBTOTAL(9,C428:C432)</f>
        <v>0</v>
      </c>
      <c r="D427" s="74">
        <f>SUBTOTAL(9,D428:D432)</f>
        <v>0</v>
      </c>
      <c r="E427" s="67" t="str">
        <f t="shared" si="14"/>
        <v> </v>
      </c>
      <c r="IV427" s="94"/>
    </row>
    <row r="428" spans="1:256" s="15" customFormat="1" ht="12.75">
      <c r="A428" s="41" t="s">
        <v>54</v>
      </c>
      <c r="B428" s="4"/>
      <c r="C428" s="68"/>
      <c r="D428" s="68"/>
      <c r="E428" s="69" t="str">
        <f t="shared" si="14"/>
        <v> </v>
      </c>
      <c r="IV428" s="94"/>
    </row>
    <row r="429" spans="1:256" s="15" customFormat="1" ht="12.75">
      <c r="A429" s="41" t="s">
        <v>375</v>
      </c>
      <c r="B429" s="4"/>
      <c r="C429" s="68"/>
      <c r="D429" s="68"/>
      <c r="E429" s="69" t="str">
        <f t="shared" si="14"/>
        <v> </v>
      </c>
      <c r="IV429" s="94"/>
    </row>
    <row r="430" spans="1:256" s="15" customFormat="1" ht="12.75">
      <c r="A430" s="41" t="s">
        <v>376</v>
      </c>
      <c r="B430" s="4"/>
      <c r="C430" s="68"/>
      <c r="D430" s="68"/>
      <c r="E430" s="69" t="str">
        <f t="shared" si="14"/>
        <v> </v>
      </c>
      <c r="IV430" s="94"/>
    </row>
    <row r="431" spans="1:256" s="15" customFormat="1" ht="12.75">
      <c r="A431" s="41" t="s">
        <v>377</v>
      </c>
      <c r="B431" s="4"/>
      <c r="C431" s="68"/>
      <c r="D431" s="68"/>
      <c r="E431" s="69" t="str">
        <f t="shared" si="14"/>
        <v> </v>
      </c>
      <c r="IV431" s="94"/>
    </row>
    <row r="432" spans="1:256" s="23" customFormat="1" ht="12.75">
      <c r="A432" s="41" t="s">
        <v>378</v>
      </c>
      <c r="B432" s="4"/>
      <c r="C432" s="68"/>
      <c r="D432" s="68"/>
      <c r="E432" s="69" t="str">
        <f t="shared" si="14"/>
        <v> </v>
      </c>
      <c r="F432" s="15"/>
      <c r="G432" s="22"/>
      <c r="IU432" s="100"/>
      <c r="IV432" s="94"/>
    </row>
    <row r="433" spans="1:256" s="15" customFormat="1" ht="12.75">
      <c r="A433" s="42"/>
      <c r="B433" s="18" t="s">
        <v>128</v>
      </c>
      <c r="C433" s="74">
        <f>SUBTOTAL(9,C434:C438)</f>
        <v>0</v>
      </c>
      <c r="D433" s="74">
        <f>SUBTOTAL(9,D434:D438)</f>
        <v>0</v>
      </c>
      <c r="E433" s="67" t="str">
        <f t="shared" si="14"/>
        <v> </v>
      </c>
      <c r="IV433" s="94"/>
    </row>
    <row r="434" spans="1:256" s="15" customFormat="1" ht="12.75">
      <c r="A434" s="41" t="s">
        <v>55</v>
      </c>
      <c r="B434" s="4"/>
      <c r="C434" s="68"/>
      <c r="D434" s="68"/>
      <c r="E434" s="69" t="str">
        <f t="shared" si="14"/>
        <v> </v>
      </c>
      <c r="IV434" s="94"/>
    </row>
    <row r="435" spans="1:256" s="15" customFormat="1" ht="12.75">
      <c r="A435" s="41" t="s">
        <v>379</v>
      </c>
      <c r="B435" s="4"/>
      <c r="C435" s="68"/>
      <c r="D435" s="68"/>
      <c r="E435" s="69" t="str">
        <f t="shared" si="14"/>
        <v> </v>
      </c>
      <c r="IV435" s="94"/>
    </row>
    <row r="436" spans="1:256" s="15" customFormat="1" ht="12.75">
      <c r="A436" s="41" t="s">
        <v>380</v>
      </c>
      <c r="B436" s="4"/>
      <c r="C436" s="68"/>
      <c r="D436" s="68"/>
      <c r="E436" s="69" t="str">
        <f t="shared" si="14"/>
        <v> </v>
      </c>
      <c r="IV436" s="94"/>
    </row>
    <row r="437" spans="1:256" s="15" customFormat="1" ht="12.75">
      <c r="A437" s="41" t="s">
        <v>381</v>
      </c>
      <c r="B437" s="4"/>
      <c r="C437" s="68"/>
      <c r="D437" s="68"/>
      <c r="E437" s="69" t="str">
        <f t="shared" si="14"/>
        <v> </v>
      </c>
      <c r="IV437" s="94"/>
    </row>
    <row r="438" spans="1:256" s="23" customFormat="1" ht="13.5" thickBot="1">
      <c r="A438" s="43" t="s">
        <v>382</v>
      </c>
      <c r="B438" s="5"/>
      <c r="C438" s="70"/>
      <c r="D438" s="70"/>
      <c r="E438" s="71" t="str">
        <f t="shared" si="14"/>
        <v> </v>
      </c>
      <c r="F438" s="15"/>
      <c r="G438" s="22"/>
      <c r="IU438" s="100"/>
      <c r="IV438" s="94"/>
    </row>
    <row r="439" spans="1:256" s="15" customFormat="1" ht="5.25" customHeight="1" thickBot="1">
      <c r="A439" s="49"/>
      <c r="B439" s="25"/>
      <c r="C439" s="80"/>
      <c r="D439" s="80"/>
      <c r="E439" s="81"/>
      <c r="IV439" s="94"/>
    </row>
    <row r="440" spans="1:256" s="15" customFormat="1" ht="13.5" thickBot="1">
      <c r="A440" s="50"/>
      <c r="B440" s="32" t="s">
        <v>130</v>
      </c>
      <c r="C440" s="82">
        <f>SUBTOTAL(9,C441)</f>
        <v>0</v>
      </c>
      <c r="D440" s="82"/>
      <c r="E440" s="67" t="str">
        <f>IF(AND(C440=0,D440=0)," ",IF(C440&gt;0,D440/C440,"NÃO ORÇADO"))</f>
        <v> </v>
      </c>
      <c r="IV440" s="94"/>
    </row>
    <row r="441" spans="1:256" s="15" customFormat="1" ht="13.5" thickBot="1">
      <c r="A441" s="52" t="s">
        <v>436</v>
      </c>
      <c r="B441" s="27" t="s">
        <v>437</v>
      </c>
      <c r="C441" s="85"/>
      <c r="D441" s="85"/>
      <c r="E441" s="69" t="str">
        <f>IF(AND(C441=0,D441=0)," ",IF(C441&gt;0,D441/C441,"NÃO ORÇADO"))</f>
        <v> </v>
      </c>
      <c r="IV441" s="94"/>
    </row>
    <row r="442" spans="1:256" s="15" customFormat="1" ht="6" customHeight="1" thickBot="1">
      <c r="A442" s="51"/>
      <c r="B442" s="26"/>
      <c r="C442" s="83"/>
      <c r="D442" s="83"/>
      <c r="E442" s="84"/>
      <c r="IV442" s="94"/>
    </row>
    <row r="443" spans="1:256" s="15" customFormat="1" ht="13.5" thickBot="1">
      <c r="A443" s="39"/>
      <c r="B443" s="14" t="s">
        <v>383</v>
      </c>
      <c r="C443" s="64">
        <f>SUBTOTAL(9,C444:C445)</f>
        <v>0</v>
      </c>
      <c r="D443" s="64">
        <f>SUBTOTAL(9,D444:D445)</f>
        <v>0</v>
      </c>
      <c r="E443" s="65" t="str">
        <f>IF(AND(C443=0,D443=0)," ",IF(C443&gt;0,D443/C443,"NÃO ORÇADO"))</f>
        <v> </v>
      </c>
      <c r="IV443" s="94"/>
    </row>
    <row r="444" spans="1:256" s="15" customFormat="1" ht="12.75">
      <c r="A444" s="52" t="s">
        <v>384</v>
      </c>
      <c r="B444" s="27" t="s">
        <v>385</v>
      </c>
      <c r="C444" s="85"/>
      <c r="D444" s="85"/>
      <c r="E444" s="69" t="str">
        <f>IF(AND(C444=0,D444=0)," ",IF(C444&gt;0,D444/C444,"NÃO ORÇADO"))</f>
        <v> </v>
      </c>
      <c r="IV444" s="94"/>
    </row>
    <row r="445" spans="1:256" s="15" customFormat="1" ht="13.5" thickBot="1">
      <c r="A445" s="53" t="s">
        <v>386</v>
      </c>
      <c r="B445" s="28" t="s">
        <v>387</v>
      </c>
      <c r="C445" s="70"/>
      <c r="D445" s="70"/>
      <c r="E445" s="71" t="str">
        <f>IF(AND(C445=0,D445=0)," ",IF(C445&gt;0,D445/C445,"NÃO ORÇADO"))</f>
        <v> </v>
      </c>
      <c r="IV445" s="94"/>
    </row>
    <row r="446" spans="1:256" s="15" customFormat="1" ht="5.25" customHeight="1" thickBot="1">
      <c r="A446" s="54"/>
      <c r="B446" s="33"/>
      <c r="C446" s="86"/>
      <c r="D446" s="86"/>
      <c r="E446" s="87"/>
      <c r="IV446" s="94"/>
    </row>
    <row r="447" spans="1:256" s="15" customFormat="1" ht="24" customHeight="1" thickBot="1">
      <c r="A447" s="47"/>
      <c r="B447" s="24" t="s">
        <v>416</v>
      </c>
      <c r="C447" s="77">
        <f>SUBTOTAL(9,C52:C445)</f>
        <v>0</v>
      </c>
      <c r="D447" s="77">
        <f>SUBTOTAL(9,D52:D445)</f>
        <v>0</v>
      </c>
      <c r="E447" s="78" t="str">
        <f>IF(AND(C447=0,D447=0)," ",IF(C447&gt;0,D447/C447,"NÃO ORÇADO"))</f>
        <v> </v>
      </c>
      <c r="IV447" s="94"/>
    </row>
    <row r="448" spans="1:256" s="13" customFormat="1" ht="13.5" thickBot="1">
      <c r="A448" s="55"/>
      <c r="B448" s="34"/>
      <c r="C448" s="79"/>
      <c r="D448" s="79"/>
      <c r="E448" s="79"/>
      <c r="IV448" s="94"/>
    </row>
    <row r="449" spans="1:5" ht="24" customHeight="1">
      <c r="A449" s="125" t="s">
        <v>404</v>
      </c>
      <c r="B449" s="126"/>
      <c r="C449" s="126"/>
      <c r="D449" s="126"/>
      <c r="E449" s="127"/>
    </row>
    <row r="450" spans="1:5" ht="11.25" customHeight="1">
      <c r="A450" s="128"/>
      <c r="B450" s="129"/>
      <c r="C450" s="129"/>
      <c r="D450" s="129"/>
      <c r="E450" s="130"/>
    </row>
    <row r="451" spans="1:5" ht="11.25" customHeight="1">
      <c r="A451" s="131"/>
      <c r="B451" s="132"/>
      <c r="C451" s="132"/>
      <c r="D451" s="132"/>
      <c r="E451" s="133"/>
    </row>
    <row r="452" spans="1:5" ht="16.5" customHeight="1" thickBot="1">
      <c r="A452" s="134"/>
      <c r="B452" s="135"/>
      <c r="C452" s="135"/>
      <c r="D452" s="135"/>
      <c r="E452" s="136"/>
    </row>
    <row r="453" ht="9.75" thickBot="1"/>
    <row r="454" spans="1:256" s="30" customFormat="1" ht="24.75" customHeight="1">
      <c r="A454" s="137" t="s">
        <v>405</v>
      </c>
      <c r="B454" s="138"/>
      <c r="C454" s="141" t="s">
        <v>406</v>
      </c>
      <c r="D454" s="142"/>
      <c r="E454" s="88" t="s">
        <v>407</v>
      </c>
      <c r="F454" s="29"/>
      <c r="IV454" s="103"/>
    </row>
    <row r="455" spans="1:256" s="30" customFormat="1" ht="22.5" customHeight="1" thickBot="1">
      <c r="A455" s="139"/>
      <c r="B455" s="140"/>
      <c r="C455" s="143"/>
      <c r="D455" s="144"/>
      <c r="E455" s="56"/>
      <c r="F455" s="31"/>
      <c r="IV455" s="103"/>
    </row>
    <row r="456" ht="9"/>
    <row r="457" ht="9" hidden="1"/>
    <row r="458" ht="9" hidden="1"/>
    <row r="459" ht="9" hidden="1"/>
    <row r="460" ht="9" hidden="1"/>
    <row r="461" ht="9" hidden="1"/>
    <row r="462" ht="9" hidden="1"/>
    <row r="463" ht="9" hidden="1"/>
    <row r="464" ht="9" hidden="1"/>
    <row r="465" ht="9" hidden="1"/>
    <row r="466" ht="9" hidden="1"/>
    <row r="467" ht="9" hidden="1"/>
    <row r="468" ht="9" hidden="1"/>
    <row r="469" ht="9" hidden="1"/>
    <row r="470" ht="9" hidden="1"/>
    <row r="471" ht="9"/>
    <row r="472" ht="9" hidden="1"/>
    <row r="473" ht="9" hidden="1"/>
    <row r="474" ht="9" hidden="1"/>
    <row r="475" ht="9" hidden="1"/>
    <row r="476" ht="9" hidden="1"/>
    <row r="477" ht="9" hidden="1"/>
    <row r="478" ht="9" hidden="1"/>
    <row r="479" ht="9"/>
    <row r="480" ht="9"/>
    <row r="481" ht="9"/>
    <row r="482" ht="9"/>
    <row r="483" ht="9"/>
    <row r="484" ht="9"/>
    <row r="485" ht="9"/>
    <row r="486" ht="9"/>
    <row r="487" ht="9"/>
    <row r="488" ht="9"/>
    <row r="489" ht="9"/>
    <row r="490" ht="9"/>
    <row r="491" ht="9"/>
    <row r="492" ht="9"/>
    <row r="493" ht="9"/>
    <row r="494" ht="9"/>
    <row r="495" ht="9"/>
    <row r="496" ht="9"/>
    <row r="497" ht="9"/>
    <row r="498" ht="9"/>
    <row r="499" ht="9"/>
    <row r="500" ht="9"/>
    <row r="501" ht="9"/>
    <row r="502" ht="9"/>
    <row r="503" ht="9"/>
    <row r="504" ht="9"/>
    <row r="505" ht="9"/>
    <row r="506" ht="9"/>
    <row r="507" ht="9"/>
    <row r="508" ht="9"/>
    <row r="509" ht="9"/>
    <row r="510" ht="9"/>
    <row r="511" ht="9"/>
    <row r="512" ht="9"/>
    <row r="513" ht="9"/>
    <row r="514" ht="9"/>
    <row r="515" ht="9"/>
    <row r="516" ht="9"/>
    <row r="517" ht="9"/>
    <row r="518" ht="9"/>
    <row r="519" ht="9"/>
    <row r="520" ht="9"/>
  </sheetData>
  <sheetProtection insertRows="0" deleteRows="0" selectLockedCells="1"/>
  <protectedRanges>
    <protectedRange password="E816" sqref="C60:C65 C54:C58" name="Intervalo1"/>
  </protectedRanges>
  <mergeCells count="55">
    <mergeCell ref="C9:E9"/>
    <mergeCell ref="A9:B9"/>
    <mergeCell ref="A40:B40"/>
    <mergeCell ref="A36:B36"/>
    <mergeCell ref="A38:B38"/>
    <mergeCell ref="A33:B33"/>
    <mergeCell ref="A34:B34"/>
    <mergeCell ref="A35:B35"/>
    <mergeCell ref="A37:B37"/>
    <mergeCell ref="A29:B29"/>
    <mergeCell ref="A30:B30"/>
    <mergeCell ref="A31:B31"/>
    <mergeCell ref="A44:B44"/>
    <mergeCell ref="A47:B47"/>
    <mergeCell ref="A42:B42"/>
    <mergeCell ref="A45:B45"/>
    <mergeCell ref="A41:B41"/>
    <mergeCell ref="A22:B22"/>
    <mergeCell ref="A23:B23"/>
    <mergeCell ref="A24:B24"/>
    <mergeCell ref="A25:B25"/>
    <mergeCell ref="A27:B27"/>
    <mergeCell ref="A28:B28"/>
    <mergeCell ref="A26:B26"/>
    <mergeCell ref="A20:B20"/>
    <mergeCell ref="A21:B21"/>
    <mergeCell ref="A15:B15"/>
    <mergeCell ref="A16:B16"/>
    <mergeCell ref="C13:E13"/>
    <mergeCell ref="C14:E14"/>
    <mergeCell ref="C15:E15"/>
    <mergeCell ref="C16:E16"/>
    <mergeCell ref="A11:E11"/>
    <mergeCell ref="A12:B12"/>
    <mergeCell ref="C12:E12"/>
    <mergeCell ref="A13:B13"/>
    <mergeCell ref="A14:B14"/>
    <mergeCell ref="A19:E19"/>
    <mergeCell ref="A50:E50"/>
    <mergeCell ref="A449:E449"/>
    <mergeCell ref="A450:E452"/>
    <mergeCell ref="A454:B454"/>
    <mergeCell ref="A455:B455"/>
    <mergeCell ref="C454:D454"/>
    <mergeCell ref="C455:D455"/>
    <mergeCell ref="A49:E49"/>
    <mergeCell ref="A2:E2"/>
    <mergeCell ref="A3:E3"/>
    <mergeCell ref="A5:E5"/>
    <mergeCell ref="A6:B6"/>
    <mergeCell ref="A7:B7"/>
    <mergeCell ref="A8:B8"/>
    <mergeCell ref="C6:E6"/>
    <mergeCell ref="C7:E7"/>
    <mergeCell ref="C8:E8"/>
  </mergeCells>
  <conditionalFormatting sqref="E447 E52:E64 E66:E102 E104:E200 E202:E280 E282:E348 E358 E350:E356 E440 E443:E445 E360:E438">
    <cfRule type="cellIs" priority="27" dxfId="0" operator="greaterThan" stopIfTrue="1">
      <formula>1</formula>
    </cfRule>
  </conditionalFormatting>
  <conditionalFormatting sqref="C14">
    <cfRule type="cellIs" priority="24" dxfId="15" operator="lessThan" stopIfTrue="1">
      <formula>0</formula>
    </cfRule>
    <cfRule type="cellIs" priority="25" dxfId="16" operator="greaterThanOrEqual" stopIfTrue="1">
      <formula>0</formula>
    </cfRule>
    <cfRule type="cellIs" priority="26" dxfId="19" operator="greaterThan" stopIfTrue="1">
      <formula>0</formula>
    </cfRule>
  </conditionalFormatting>
  <conditionalFormatting sqref="C16">
    <cfRule type="cellIs" priority="22" dxfId="14" operator="lessThan" stopIfTrue="1">
      <formula>0</formula>
    </cfRule>
    <cfRule type="cellIs" priority="23" dxfId="17" operator="lessThan" stopIfTrue="1">
      <formula>0</formula>
    </cfRule>
  </conditionalFormatting>
  <conditionalFormatting sqref="C14:E14">
    <cfRule type="cellIs" priority="20" dxfId="16" operator="greaterThanOrEqual" stopIfTrue="1">
      <formula>0</formula>
    </cfRule>
    <cfRule type="cellIs" priority="21" dxfId="15" operator="lessThan" stopIfTrue="1">
      <formula>0</formula>
    </cfRule>
  </conditionalFormatting>
  <conditionalFormatting sqref="C16:E16">
    <cfRule type="cellIs" priority="18" dxfId="14" operator="lessThan" stopIfTrue="1">
      <formula>0</formula>
    </cfRule>
    <cfRule type="cellIs" priority="19" dxfId="0" operator="lessThan" stopIfTrue="1">
      <formula>0</formula>
    </cfRule>
  </conditionalFormatting>
  <conditionalFormatting sqref="E44 E21:E30">
    <cfRule type="cellIs" priority="16" dxfId="2" operator="greaterThanOrEqual" stopIfTrue="1">
      <formula>0</formula>
    </cfRule>
    <cfRule type="cellIs" priority="17" dxfId="1" operator="lessThan" stopIfTrue="1">
      <formula>0</formula>
    </cfRule>
  </conditionalFormatting>
  <conditionalFormatting sqref="E40">
    <cfRule type="cellIs" priority="12" dxfId="2" operator="greaterThanOrEqual" stopIfTrue="1">
      <formula>0</formula>
    </cfRule>
    <cfRule type="cellIs" priority="13" dxfId="1" operator="lessThan" stopIfTrue="1">
      <formula>0</formula>
    </cfRule>
  </conditionalFormatting>
  <conditionalFormatting sqref="E33">
    <cfRule type="cellIs" priority="8" dxfId="2" operator="greaterThanOrEqual" stopIfTrue="1">
      <formula>0</formula>
    </cfRule>
    <cfRule type="cellIs" priority="9" dxfId="1" operator="lessThan" stopIfTrue="1">
      <formula>0</formula>
    </cfRule>
  </conditionalFormatting>
  <conditionalFormatting sqref="E34:E36">
    <cfRule type="cellIs" priority="6" dxfId="2" operator="greaterThanOrEqual" stopIfTrue="1">
      <formula>0</formula>
    </cfRule>
    <cfRule type="cellIs" priority="7" dxfId="1" operator="lessThan" stopIfTrue="1">
      <formula>0</formula>
    </cfRule>
  </conditionalFormatting>
  <conditionalFormatting sqref="E37">
    <cfRule type="cellIs" priority="4" dxfId="2" operator="greaterThanOrEqual" stopIfTrue="1">
      <formula>0</formula>
    </cfRule>
    <cfRule type="cellIs" priority="5" dxfId="1" operator="lessThan" stopIfTrue="1">
      <formula>0</formula>
    </cfRule>
  </conditionalFormatting>
  <conditionalFormatting sqref="E41">
    <cfRule type="cellIs" priority="2" dxfId="2" operator="greaterThanOrEqual" stopIfTrue="1">
      <formula>0</formula>
    </cfRule>
    <cfRule type="cellIs" priority="3" dxfId="1" operator="lessThan" stopIfTrue="1">
      <formula>0</formula>
    </cfRule>
  </conditionalFormatting>
  <conditionalFormatting sqref="E441">
    <cfRule type="cellIs" priority="1" dxfId="0" operator="greaterThan" stopIfTrue="1">
      <formula>1</formula>
    </cfRule>
  </conditionalFormatting>
  <dataValidations count="1">
    <dataValidation type="list" showInputMessage="1" showErrorMessage="1" promptTitle="Mecanismo" prompt="Selecione o mecanismo que deverá ser prestado contas" errorTitle="Mecanismo Inválido" error="Você não selecionou um mecanismo válido. Tente novamente." sqref="C9">
      <formula1>Mecanismos</formula1>
    </dataValidation>
  </dataValidations>
  <printOptions horizontalCentered="1"/>
  <pageMargins left="0.5905511811023623" right="0.15748031496062992" top="0.8661417322834646" bottom="0.35433070866141736" header="0.2362204724409449" footer="0.1968503937007874"/>
  <pageSetup horizontalDpi="600" verticalDpi="600" orientation="portrait" paperSize="9" scale="98" r:id="rId2"/>
  <headerFooter alignWithMargins="0">
    <oddHeader>&amp;R&amp;G</oddHeader>
    <oddFooter>&amp;C&amp;8&amp;A&amp;R&amp;8Pág. &amp;P de &amp;N</oddFooter>
  </headerFooter>
  <ignoredErrors>
    <ignoredError sqref="C15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PLUG 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PLUG IN</dc:creator>
  <cp:keywords/>
  <dc:description/>
  <cp:lastModifiedBy>Bruno Leonardo Senra Coelho</cp:lastModifiedBy>
  <cp:lastPrinted>2015-06-08T18:09:10Z</cp:lastPrinted>
  <dcterms:created xsi:type="dcterms:W3CDTF">2003-01-23T11:39:57Z</dcterms:created>
  <dcterms:modified xsi:type="dcterms:W3CDTF">2018-10-02T12:35:23Z</dcterms:modified>
  <cp:category/>
  <cp:version/>
  <cp:contentType/>
  <cp:contentStatus/>
</cp:coreProperties>
</file>